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jyvaskyla-my.sharepoint.com/personal/sari_kaakkomaki_jyvaskyla_fi/Documents/Työajanseuranta hankkeet/"/>
    </mc:Choice>
  </mc:AlternateContent>
  <xr:revisionPtr revIDLastSave="0" documentId="8_{8470F3C6-808B-4206-89C9-0C66DA33A707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Aikataulutus" sheetId="16" state="hidden" r:id="rId1"/>
    <sheet name="Lomakkeen Täyttöohje" sheetId="15" r:id="rId2"/>
    <sheet name="Malli" sheetId="6" r:id="rId3"/>
    <sheet name="tammi" sheetId="1" r:id="rId4"/>
    <sheet name="helmi" sheetId="3" r:id="rId5"/>
    <sheet name="maalis" sheetId="4" r:id="rId6"/>
    <sheet name="huhti" sheetId="5" r:id="rId7"/>
    <sheet name="touko" sheetId="7" r:id="rId8"/>
    <sheet name="kesä" sheetId="8" r:id="rId9"/>
    <sheet name="heinä" sheetId="9" r:id="rId10"/>
    <sheet name="elo" sheetId="10" r:id="rId11"/>
    <sheet name="syys" sheetId="11" r:id="rId12"/>
    <sheet name="loka" sheetId="13" r:id="rId13"/>
    <sheet name="marras" sheetId="12" r:id="rId14"/>
    <sheet name="joulu" sheetId="14" r:id="rId15"/>
  </sheets>
  <definedNames>
    <definedName name="_xlnm.Print_Area" localSheetId="0">Aikataulutus!$A$1:$F$34</definedName>
    <definedName name="_xlnm.Print_Area" localSheetId="10">elo!$A$1:$E$53</definedName>
    <definedName name="_xlnm.Print_Area" localSheetId="9">heinä!$A$1:$E$53</definedName>
    <definedName name="_xlnm.Print_Area" localSheetId="4">helmi!$A$1:$E$50</definedName>
    <definedName name="_xlnm.Print_Area" localSheetId="6">huhti!$A$1:$E$52</definedName>
    <definedName name="_xlnm.Print_Area" localSheetId="14">joulu!$A$1:$E$53</definedName>
    <definedName name="_xlnm.Print_Area" localSheetId="8">kesä!$A$1:$E$52</definedName>
    <definedName name="_xlnm.Print_Area" localSheetId="12">loka!$A$1:$E$53</definedName>
    <definedName name="_xlnm.Print_Area" localSheetId="5">maalis!$A$1:$E$53</definedName>
    <definedName name="_xlnm.Print_Area" localSheetId="13">marras!$A$1:$E$52</definedName>
    <definedName name="_xlnm.Print_Area" localSheetId="11">syys!$A$1:$E$52</definedName>
    <definedName name="_xlnm.Print_Area" localSheetId="3">tammi!$A$1:$E$52</definedName>
    <definedName name="_xlnm.Print_Area" localSheetId="7">touko!$A$1:$E$53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5" l="1"/>
  <c r="D31" i="12"/>
  <c r="D24" i="12"/>
  <c r="D36" i="14"/>
  <c r="D34" i="1"/>
  <c r="D35" i="1"/>
  <c r="D27" i="1"/>
  <c r="D28" i="1"/>
  <c r="D20" i="1"/>
  <c r="D21" i="1"/>
  <c r="D14" i="1"/>
  <c r="D13" i="1"/>
  <c r="E13" i="1" s="1"/>
  <c r="E12" i="1"/>
  <c r="E11" i="1"/>
  <c r="E10" i="1"/>
  <c r="D5" i="14"/>
  <c r="D29" i="14" s="1"/>
  <c r="D5" i="12"/>
  <c r="D17" i="12" s="1"/>
  <c r="D38" i="12" l="1"/>
  <c r="D22" i="14"/>
  <c r="D10" i="12"/>
  <c r="D5" i="13"/>
  <c r="D5" i="11"/>
  <c r="D15" i="11" l="1"/>
  <c r="D36" i="11"/>
  <c r="D29" i="11"/>
  <c r="D22" i="11"/>
  <c r="D34" i="13"/>
  <c r="D27" i="13"/>
  <c r="D20" i="13"/>
  <c r="D13" i="13"/>
  <c r="C1" i="14"/>
  <c r="C1" i="12"/>
  <c r="C1" i="13"/>
  <c r="C1" i="11"/>
  <c r="C1" i="10"/>
  <c r="C1" i="9"/>
  <c r="C1" i="8"/>
  <c r="C1" i="7"/>
  <c r="C1" i="5"/>
  <c r="C1" i="4"/>
  <c r="C1" i="3"/>
  <c r="D3" i="14" l="1"/>
  <c r="C3" i="14"/>
  <c r="D3" i="12"/>
  <c r="C3" i="12"/>
  <c r="D3" i="13"/>
  <c r="C3" i="13"/>
  <c r="D3" i="11"/>
  <c r="C3" i="11"/>
  <c r="D3" i="10"/>
  <c r="C3" i="10"/>
  <c r="D3" i="9"/>
  <c r="C3" i="9"/>
  <c r="D3" i="8"/>
  <c r="C3" i="8"/>
  <c r="D3" i="7"/>
  <c r="C3" i="7"/>
  <c r="D3" i="5"/>
  <c r="C3" i="5"/>
  <c r="D3" i="4"/>
  <c r="C3" i="4"/>
  <c r="D3" i="3"/>
  <c r="C3" i="3"/>
  <c r="D1" i="14"/>
  <c r="D1" i="12"/>
  <c r="D1" i="13"/>
  <c r="D1" i="11"/>
  <c r="D1" i="10"/>
  <c r="D1" i="9"/>
  <c r="D1" i="8"/>
  <c r="D1" i="7"/>
  <c r="D1" i="5"/>
  <c r="D1" i="4"/>
  <c r="D1" i="3"/>
  <c r="E21" i="1" l="1"/>
  <c r="E20" i="1"/>
  <c r="E14" i="1"/>
  <c r="D38" i="1"/>
  <c r="D37" i="1"/>
  <c r="D36" i="1"/>
  <c r="D31" i="1"/>
  <c r="D30" i="1"/>
  <c r="D29" i="1"/>
  <c r="D24" i="1"/>
  <c r="D23" i="1"/>
  <c r="D22" i="1"/>
  <c r="D17" i="1"/>
  <c r="D16" i="1"/>
  <c r="D37" i="14"/>
  <c r="C5" i="14"/>
  <c r="C5" i="12"/>
  <c r="D38" i="13"/>
  <c r="C5" i="13"/>
  <c r="C5" i="11"/>
  <c r="D5" i="10"/>
  <c r="C5" i="10"/>
  <c r="D5" i="9"/>
  <c r="C5" i="9"/>
  <c r="D5" i="8"/>
  <c r="C5" i="8"/>
  <c r="D5" i="7"/>
  <c r="C5" i="7"/>
  <c r="D5" i="5"/>
  <c r="C5" i="5"/>
  <c r="D5" i="4"/>
  <c r="C5" i="4"/>
  <c r="D5" i="3"/>
  <c r="C5" i="3"/>
  <c r="B4" i="14"/>
  <c r="B5" i="14"/>
  <c r="B6" i="14"/>
  <c r="B3" i="14"/>
  <c r="B4" i="12"/>
  <c r="B5" i="12"/>
  <c r="B6" i="12"/>
  <c r="B3" i="12"/>
  <c r="B4" i="13"/>
  <c r="B5" i="13"/>
  <c r="B6" i="13"/>
  <c r="B3" i="13"/>
  <c r="B4" i="11"/>
  <c r="B5" i="11"/>
  <c r="B6" i="11"/>
  <c r="B3" i="11"/>
  <c r="B4" i="10"/>
  <c r="B5" i="10"/>
  <c r="B6" i="10"/>
  <c r="B3" i="10"/>
  <c r="B4" i="9"/>
  <c r="B5" i="9"/>
  <c r="B6" i="9"/>
  <c r="B3" i="9"/>
  <c r="B4" i="8"/>
  <c r="B5" i="8"/>
  <c r="B6" i="8"/>
  <c r="B3" i="8"/>
  <c r="B4" i="7"/>
  <c r="B5" i="7"/>
  <c r="B6" i="7"/>
  <c r="B3" i="7"/>
  <c r="B4" i="5"/>
  <c r="B5" i="5"/>
  <c r="B6" i="5"/>
  <c r="B3" i="5"/>
  <c r="B4" i="4"/>
  <c r="B5" i="4"/>
  <c r="B6" i="4"/>
  <c r="B3" i="4"/>
  <c r="B6" i="3"/>
  <c r="B5" i="3"/>
  <c r="B4" i="3"/>
  <c r="B3" i="3"/>
  <c r="D33" i="4" l="1"/>
  <c r="D10" i="4"/>
  <c r="D17" i="4"/>
  <c r="D38" i="4"/>
  <c r="D31" i="4"/>
  <c r="D24" i="4"/>
  <c r="D21" i="9"/>
  <c r="D14" i="9"/>
  <c r="D35" i="9"/>
  <c r="D28" i="9"/>
  <c r="D34" i="7"/>
  <c r="D40" i="7"/>
  <c r="D19" i="7"/>
  <c r="D33" i="7"/>
  <c r="D30" i="7"/>
  <c r="D26" i="7"/>
  <c r="D12" i="7"/>
  <c r="D38" i="8"/>
  <c r="D23" i="8"/>
  <c r="D16" i="8"/>
  <c r="D27" i="8"/>
  <c r="D37" i="8"/>
  <c r="D30" i="8"/>
  <c r="D33" i="10"/>
  <c r="D39" i="10"/>
  <c r="D32" i="10"/>
  <c r="D25" i="10"/>
  <c r="D18" i="10"/>
  <c r="D11" i="10"/>
  <c r="D28" i="3"/>
  <c r="D11" i="3"/>
  <c r="D32" i="3"/>
  <c r="D31" i="3"/>
  <c r="D17" i="3"/>
  <c r="D25" i="3"/>
  <c r="D24" i="3"/>
  <c r="D18" i="3"/>
  <c r="D10" i="3"/>
  <c r="D38" i="5"/>
  <c r="D35" i="5"/>
  <c r="D28" i="5"/>
  <c r="D22" i="5"/>
  <c r="D21" i="5"/>
  <c r="D23" i="9"/>
  <c r="D14" i="4"/>
  <c r="D14" i="10"/>
  <c r="D34" i="4"/>
  <c r="D34" i="10"/>
  <c r="D31" i="5"/>
  <c r="D12" i="4"/>
  <c r="D29" i="5"/>
  <c r="D12" i="10"/>
  <c r="D25" i="11"/>
  <c r="D32" i="12"/>
  <c r="D12" i="14"/>
  <c r="D24" i="14"/>
  <c r="D26" i="8"/>
  <c r="D39" i="5"/>
  <c r="D39" i="8"/>
  <c r="D22" i="10"/>
  <c r="D37" i="11"/>
  <c r="D26" i="4"/>
  <c r="D14" i="7"/>
  <c r="E14" i="7" s="1"/>
  <c r="D11" i="9"/>
  <c r="D26" i="10"/>
  <c r="D39" i="11"/>
  <c r="D38" i="14"/>
  <c r="D17" i="13"/>
  <c r="D36" i="10"/>
  <c r="D29" i="13"/>
  <c r="D19" i="3"/>
  <c r="D15" i="5"/>
  <c r="D35" i="7"/>
  <c r="D31" i="9"/>
  <c r="D17" i="5"/>
  <c r="D37" i="7"/>
  <c r="D17" i="11"/>
  <c r="D20" i="12"/>
  <c r="D20" i="3"/>
  <c r="D13" i="4"/>
  <c r="D25" i="4"/>
  <c r="D35" i="4"/>
  <c r="D16" i="5"/>
  <c r="D30" i="5"/>
  <c r="D13" i="7"/>
  <c r="D23" i="7"/>
  <c r="D36" i="7"/>
  <c r="D17" i="8"/>
  <c r="D10" i="9"/>
  <c r="D22" i="9"/>
  <c r="D32" i="9"/>
  <c r="D13" i="10"/>
  <c r="D35" i="10"/>
  <c r="D16" i="11"/>
  <c r="D26" i="11"/>
  <c r="D38" i="11"/>
  <c r="D30" i="13"/>
  <c r="D11" i="12"/>
  <c r="D21" i="12"/>
  <c r="D33" i="12"/>
  <c r="D25" i="14"/>
  <c r="D39" i="14"/>
  <c r="D21" i="3"/>
  <c r="D18" i="8"/>
  <c r="D21" i="13"/>
  <c r="D31" i="13"/>
  <c r="D12" i="12"/>
  <c r="D34" i="12"/>
  <c r="D16" i="14"/>
  <c r="D26" i="14"/>
  <c r="D40" i="14"/>
  <c r="D31" i="8"/>
  <c r="D12" i="3"/>
  <c r="D34" i="3"/>
  <c r="D27" i="4"/>
  <c r="D39" i="4"/>
  <c r="D18" i="5"/>
  <c r="D32" i="5"/>
  <c r="D15" i="7"/>
  <c r="D27" i="7"/>
  <c r="D19" i="8"/>
  <c r="D32" i="8"/>
  <c r="D24" i="9"/>
  <c r="D36" i="9"/>
  <c r="D15" i="10"/>
  <c r="D27" i="10"/>
  <c r="D18" i="11"/>
  <c r="D30" i="11"/>
  <c r="D10" i="13"/>
  <c r="D22" i="13"/>
  <c r="D13" i="12"/>
  <c r="D25" i="12"/>
  <c r="D35" i="12"/>
  <c r="D17" i="14"/>
  <c r="D33" i="3"/>
  <c r="D13" i="3"/>
  <c r="D35" i="3"/>
  <c r="D18" i="4"/>
  <c r="D28" i="4"/>
  <c r="D40" i="4"/>
  <c r="D23" i="5"/>
  <c r="D16" i="7"/>
  <c r="D28" i="7"/>
  <c r="D10" i="8"/>
  <c r="D20" i="8"/>
  <c r="D33" i="8"/>
  <c r="D15" i="9"/>
  <c r="D25" i="9"/>
  <c r="D37" i="9"/>
  <c r="D28" i="10"/>
  <c r="D40" i="10"/>
  <c r="D19" i="11"/>
  <c r="D31" i="11"/>
  <c r="D23" i="13"/>
  <c r="D35" i="13"/>
  <c r="D14" i="12"/>
  <c r="D26" i="12"/>
  <c r="D18" i="14"/>
  <c r="D30" i="14"/>
  <c r="D14" i="3"/>
  <c r="D26" i="3"/>
  <c r="D19" i="4"/>
  <c r="D10" i="5"/>
  <c r="D24" i="5"/>
  <c r="D36" i="5"/>
  <c r="D29" i="7"/>
  <c r="D11" i="8"/>
  <c r="D16" i="9"/>
  <c r="D38" i="9"/>
  <c r="D19" i="10"/>
  <c r="D29" i="10"/>
  <c r="D10" i="11"/>
  <c r="D32" i="11"/>
  <c r="D14" i="13"/>
  <c r="D24" i="13"/>
  <c r="D36" i="13"/>
  <c r="D27" i="12"/>
  <c r="D39" i="12"/>
  <c r="D19" i="14"/>
  <c r="D31" i="14"/>
  <c r="D27" i="3"/>
  <c r="D20" i="4"/>
  <c r="D32" i="4"/>
  <c r="D25" i="5"/>
  <c r="D37" i="5"/>
  <c r="D20" i="7"/>
  <c r="D12" i="8"/>
  <c r="D24" i="8"/>
  <c r="D17" i="9"/>
  <c r="D29" i="9"/>
  <c r="D39" i="9"/>
  <c r="D20" i="10"/>
  <c r="D11" i="11"/>
  <c r="D23" i="11"/>
  <c r="D33" i="11"/>
  <c r="D15" i="13"/>
  <c r="D37" i="13"/>
  <c r="D18" i="12"/>
  <c r="D28" i="12"/>
  <c r="D10" i="14"/>
  <c r="D32" i="14"/>
  <c r="D11" i="4"/>
  <c r="D21" i="4"/>
  <c r="D21" i="7"/>
  <c r="D13" i="8"/>
  <c r="D25" i="8"/>
  <c r="D18" i="9"/>
  <c r="D30" i="9"/>
  <c r="D21" i="10"/>
  <c r="D12" i="11"/>
  <c r="D24" i="11"/>
  <c r="D16" i="13"/>
  <c r="D28" i="13"/>
  <c r="D19" i="12"/>
  <c r="D11" i="14"/>
  <c r="D23" i="14"/>
  <c r="E11" i="6"/>
  <c r="E10" i="6"/>
  <c r="C41" i="13" l="1"/>
  <c r="E27" i="1"/>
  <c r="E28" i="1"/>
  <c r="E29" i="1"/>
  <c r="E30" i="1"/>
  <c r="E23" i="1"/>
  <c r="E24" i="1"/>
  <c r="E25" i="1"/>
  <c r="E26" i="1"/>
  <c r="E39" i="14" l="1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37" i="13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34" i="7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D41" i="1"/>
  <c r="C41" i="1"/>
  <c r="E23" i="13" l="1"/>
  <c r="J28" i="15" l="1"/>
  <c r="D41" i="6"/>
  <c r="C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41" i="6" l="1"/>
  <c r="D42" i="6" s="1"/>
  <c r="J9" i="15"/>
  <c r="C42" i="6" l="1"/>
  <c r="E42" i="6" s="1"/>
  <c r="E40" i="14"/>
  <c r="E40" i="13"/>
  <c r="E40" i="10"/>
  <c r="E40" i="9"/>
  <c r="E40" i="7"/>
  <c r="E40" i="4"/>
  <c r="E38" i="1"/>
  <c r="D41" i="14" l="1"/>
  <c r="C41" i="14"/>
  <c r="D41" i="13"/>
  <c r="E38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39" i="13"/>
  <c r="D40" i="12"/>
  <c r="C40" i="12"/>
  <c r="D40" i="11"/>
  <c r="C40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38" i="11"/>
  <c r="E10" i="11"/>
  <c r="D41" i="10"/>
  <c r="C41" i="10"/>
  <c r="E39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38" i="10"/>
  <c r="E12" i="10"/>
  <c r="E11" i="10"/>
  <c r="E10" i="10"/>
  <c r="D41" i="9"/>
  <c r="C41" i="9"/>
  <c r="E41" i="9"/>
  <c r="D40" i="8"/>
  <c r="C40" i="8"/>
  <c r="E39" i="8"/>
  <c r="E38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37" i="8"/>
  <c r="E10" i="8"/>
  <c r="D41" i="7"/>
  <c r="C41" i="7"/>
  <c r="E38" i="7"/>
  <c r="E37" i="7"/>
  <c r="E36" i="7"/>
  <c r="E35" i="7"/>
  <c r="E32" i="7"/>
  <c r="E33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39" i="7"/>
  <c r="E13" i="7"/>
  <c r="E12" i="7"/>
  <c r="E11" i="7"/>
  <c r="E10" i="7"/>
  <c r="E41" i="13" l="1"/>
  <c r="C42" i="13" s="1"/>
  <c r="E40" i="11"/>
  <c r="C41" i="11" s="1"/>
  <c r="E41" i="10"/>
  <c r="C42" i="10" s="1"/>
  <c r="D42" i="9"/>
  <c r="C42" i="9"/>
  <c r="E42" i="9" s="1"/>
  <c r="E40" i="12"/>
  <c r="C41" i="12" s="1"/>
  <c r="E41" i="14"/>
  <c r="C42" i="14" s="1"/>
  <c r="E40" i="8"/>
  <c r="C41" i="8" s="1"/>
  <c r="E41" i="7"/>
  <c r="C42" i="7" s="1"/>
  <c r="E15" i="1"/>
  <c r="D40" i="5"/>
  <c r="C40" i="5"/>
  <c r="E39" i="5"/>
  <c r="E38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37" i="5"/>
  <c r="D41" i="4"/>
  <c r="C41" i="4"/>
  <c r="E39" i="4"/>
  <c r="E38" i="4"/>
  <c r="D38" i="3"/>
  <c r="C38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37" i="3"/>
  <c r="E36" i="3"/>
  <c r="E12" i="3"/>
  <c r="E11" i="3"/>
  <c r="E10" i="3"/>
  <c r="E37" i="1"/>
  <c r="E36" i="1"/>
  <c r="E35" i="1"/>
  <c r="E34" i="1"/>
  <c r="E33" i="1"/>
  <c r="E32" i="1"/>
  <c r="E31" i="1"/>
  <c r="E40" i="1"/>
  <c r="E39" i="1"/>
  <c r="E22" i="1"/>
  <c r="E19" i="1"/>
  <c r="E18" i="1"/>
  <c r="E17" i="1"/>
  <c r="E16" i="1"/>
  <c r="E41" i="1" l="1"/>
  <c r="D42" i="1" s="1"/>
  <c r="D42" i="13"/>
  <c r="E42" i="13" s="1"/>
  <c r="D41" i="11"/>
  <c r="E41" i="11" s="1"/>
  <c r="D42" i="10"/>
  <c r="E42" i="10" s="1"/>
  <c r="D41" i="12"/>
  <c r="E41" i="12" s="1"/>
  <c r="D42" i="14"/>
  <c r="E42" i="14" s="1"/>
  <c r="D41" i="8"/>
  <c r="E41" i="8" s="1"/>
  <c r="D42" i="7"/>
  <c r="E42" i="7" s="1"/>
  <c r="E40" i="5"/>
  <c r="C41" i="5" s="1"/>
  <c r="E41" i="4"/>
  <c r="C42" i="4" s="1"/>
  <c r="E38" i="3"/>
  <c r="C39" i="3" s="1"/>
  <c r="D41" i="5" l="1"/>
  <c r="E41" i="5" s="1"/>
  <c r="D42" i="4"/>
  <c r="E42" i="4" s="1"/>
  <c r="D39" i="3"/>
  <c r="E39" i="3" s="1"/>
  <c r="C42" i="1"/>
  <c r="E42" i="1" s="1"/>
</calcChain>
</file>

<file path=xl/sharedStrings.xml><?xml version="1.0" encoding="utf-8"?>
<sst xmlns="http://schemas.openxmlformats.org/spreadsheetml/2006/main" count="585" uniqueCount="141">
  <si>
    <t>Tuntiseurannan Tekijälle huomioitavaa!</t>
  </si>
  <si>
    <t xml:space="preserve"> 1)</t>
  </si>
  <si>
    <r>
      <t xml:space="preserve">Tuntiseuranta tulee olla palautettuna seuraavan kuukauden 15. päivään mennessä </t>
    </r>
    <r>
      <rPr>
        <b/>
        <sz val="12"/>
        <rFont val="Arial"/>
        <family val="2"/>
      </rPr>
      <t xml:space="preserve">Excelinä </t>
    </r>
    <r>
      <rPr>
        <b/>
        <sz val="10"/>
        <rFont val="Arial"/>
        <family val="2"/>
      </rPr>
      <t>palvelualueen yhteyshenkilölle:</t>
    </r>
  </si>
  <si>
    <t>Palvelualue:</t>
  </si>
  <si>
    <t>Yhteyshenkilö</t>
  </si>
  <si>
    <t>Sähköposti:</t>
  </si>
  <si>
    <t>Sosiaalipalvelut</t>
  </si>
  <si>
    <t>Tiina Jylhä</t>
  </si>
  <si>
    <t>tiina.t.jylha@jyvaskyla.fi</t>
  </si>
  <si>
    <t>Ikääntyneiden palvelut</t>
  </si>
  <si>
    <t>Avoterveydenhuolto</t>
  </si>
  <si>
    <t>Niina Kuronen</t>
  </si>
  <si>
    <t>niina.kuronen@jyvakyla.fi</t>
  </si>
  <si>
    <t>Perheiden ennaltaehkäisevät palvelut</t>
  </si>
  <si>
    <t>Kaupunginsairaala</t>
  </si>
  <si>
    <t>Digitaaliset palvelut ja tietotuotanto</t>
  </si>
  <si>
    <t>Irma Latikka</t>
  </si>
  <si>
    <t>irma.latikka@jyvaskyla.fi</t>
  </si>
  <si>
    <t>Tietohallinto</t>
  </si>
  <si>
    <t xml:space="preserve"> 2)</t>
  </si>
  <si>
    <t>Jokaisen kuukauden tuntiseuranta tulee tulostaa, allekirjoittaa sekä toimittaa esimiehelle allekirjoitettavaksi.</t>
  </si>
  <si>
    <t xml:space="preserve">Allekirjoitetut versiot tulee toimittaa paperisina yhteyshenkilölle mahdollisimman pian! </t>
  </si>
  <si>
    <t>Lähetysosoite</t>
  </si>
  <si>
    <t>Tiina Jylhä/ Tietotalo 3.krs</t>
  </si>
  <si>
    <t>Niina Kuronen/ Tietotalo 3.krs</t>
  </si>
  <si>
    <t xml:space="preserve">Lomakkeen täyttöohjeet omalla välilehdellään! </t>
  </si>
  <si>
    <t xml:space="preserve">Lisätietoja aikataulusta ja lomakkeen täyttämisestä yhteyshenkilöiltä! </t>
  </si>
  <si>
    <t xml:space="preserve">Mukavia työtunteja hankkeen parissa! </t>
  </si>
  <si>
    <t>Lomakkeen täyttöohje</t>
  </si>
  <si>
    <t>Esimerkejä työajanseurannasta yksittäisenä rivillä:</t>
  </si>
  <si>
    <t>Mikäli teet 100% työaikaa hankkeelle, ei sinun tarvitse pitää työajanseurantaa. Muussa tapauksessa täydennäthän seurannan kuukausittain ja toimitat yhteyshenkilölle aikataulun mukaisesti!</t>
  </si>
  <si>
    <t>toimistotyöaika</t>
  </si>
  <si>
    <r>
      <t xml:space="preserve">Täytä päiväkohtaisesti </t>
    </r>
    <r>
      <rPr>
        <b/>
        <sz val="10"/>
        <rFont val="Arial"/>
        <family val="2"/>
      </rPr>
      <t xml:space="preserve">C-sarakkeeseen (tuntia) hankkeelle tekemäsi työ. Sarakkeeseen D merkitään </t>
    </r>
  </si>
  <si>
    <t>Pvm</t>
  </si>
  <si>
    <t>Hankkeelle tehty työ</t>
  </si>
  <si>
    <t>Muu kuin hankkeelle tehty työ</t>
  </si>
  <si>
    <t>Yhteensä</t>
  </si>
  <si>
    <t xml:space="preserve">päivän normaalipituus, joka vaihtelee työjan mukaan (kts. alla). </t>
  </si>
  <si>
    <t>Selite/kuvaus tehdystä hanke työstä</t>
  </si>
  <si>
    <t>Tuntia</t>
  </si>
  <si>
    <t>Tulevaisuuden sote-keskus -palaveri</t>
  </si>
  <si>
    <r>
      <t xml:space="preserve">Työaika </t>
    </r>
    <r>
      <rPr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saa ylittää (viikkotasolla) normaalia työaikaasi, joka vaihtelee työaikamuodon mukaan. </t>
    </r>
  </si>
  <si>
    <t>Rahoittaja ei hyväksy ylitöitä. Tarvittaessa selvitä työaikasi esimieheltäsi.</t>
  </si>
  <si>
    <t>= 1 h 30 min</t>
  </si>
  <si>
    <t>= 5 h 45 min</t>
  </si>
  <si>
    <t>= 7 h 15 min</t>
  </si>
  <si>
    <t>* toimistotyöaika: 7,25 tuntia/päivä (7 tuntia 15 minuuttia)</t>
  </si>
  <si>
    <t>* lääkärit 7,65 tuntia/päivä (7 tuntia 39 minuuttia)</t>
  </si>
  <si>
    <t>* hoitotyö (jaksotyö) 7,65 tuntia/päivä (7 tuntia 39 minuuttia)</t>
  </si>
  <si>
    <t>* sosiaalityöntekijät  7,55 tuntia/päivä (7 tuntia 33 minuuttia)</t>
  </si>
  <si>
    <t>lääkärit</t>
  </si>
  <si>
    <t>Kaava laskee tunnit yhteensä päivittäin ja kuukausitasolla.</t>
  </si>
  <si>
    <r>
      <t xml:space="preserve">Kirjoita aito kuvaus tehdystä työstä, </t>
    </r>
    <r>
      <rPr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hanketyö. Muu työ = työ-/virkasopimuksen mukainen työ (sen </t>
    </r>
  </si>
  <si>
    <t xml:space="preserve">mukaan oletko työ- vai virkasuhteessa). Jokaiselle kuukaudelle on oma seurantaulukko, käytäthän ko. </t>
  </si>
  <si>
    <t>tulevaisuuden sote-keskus -palaveri</t>
  </si>
  <si>
    <t>kuukauden seurantataulukkoa. Kiitos!</t>
  </si>
  <si>
    <t>= 6 h 9 min</t>
  </si>
  <si>
    <t>= 7 h 39 min</t>
  </si>
  <si>
    <t>Muista pitää kirjaa tehdystä työstä riittävän usein, jotta et unohda hankkeelle tehtyjä tunteja.</t>
  </si>
  <si>
    <r>
      <rPr>
        <b/>
        <sz val="10"/>
        <color theme="9" tint="-0.249977111117893"/>
        <rFont val="Arial"/>
        <family val="2"/>
      </rPr>
      <t>Keltaisella</t>
    </r>
    <r>
      <rPr>
        <sz val="10"/>
        <rFont val="Arial"/>
        <family val="2"/>
      </rPr>
      <t xml:space="preserve"> merkittyihin päiviin </t>
    </r>
    <r>
      <rPr>
        <b/>
        <sz val="10"/>
        <color rgb="FFC00000"/>
        <rFont val="Arial"/>
        <family val="2"/>
      </rPr>
      <t>EI</t>
    </r>
    <r>
      <rPr>
        <sz val="10"/>
        <rFont val="Arial"/>
        <family val="2"/>
      </rPr>
      <t xml:space="preserve"> saa merkitä tunteja. Rahoittaja ei hyväksy viikonlopputöitä.</t>
    </r>
  </si>
  <si>
    <t>(Viikonloppuna tehdyt tunnit voit merkitä arkipäiviin.)</t>
  </si>
  <si>
    <t>hoitohenkilökunta</t>
  </si>
  <si>
    <t xml:space="preserve">Mikäli jonain päivänä kuitenkin teet enemmän kuin normaali työaika, jaa tehty työ useammalle päivälle </t>
  </si>
  <si>
    <t>niin, ettei työaika ylitä minään päivänä tuota työajanmukaista työaikaa.</t>
  </si>
  <si>
    <r>
      <rPr>
        <b/>
        <sz val="10"/>
        <color rgb="FF00B050"/>
        <rFont val="Arial"/>
        <family val="2"/>
      </rPr>
      <t xml:space="preserve">Vuosi- ja sairauslomat sekä sairaan lapsen hoito merkitään normaaleiksi päiviksi. </t>
    </r>
    <r>
      <rPr>
        <sz val="10"/>
        <rFont val="Arial"/>
        <family val="2"/>
      </rPr>
      <t xml:space="preserve">Selitykseksi </t>
    </r>
  </si>
  <si>
    <t>vuosiloma, sairausloma tai sairas lapsi.</t>
  </si>
  <si>
    <r>
      <rPr>
        <b/>
        <sz val="10"/>
        <color rgb="FF00B050"/>
        <rFont val="Arial"/>
        <family val="2"/>
      </rPr>
      <t>Saldovapaat</t>
    </r>
    <r>
      <rPr>
        <sz val="10"/>
        <rFont val="Arial"/>
        <family val="2"/>
      </rPr>
      <t xml:space="preserve"> merkitään </t>
    </r>
    <r>
      <rPr>
        <b/>
        <sz val="10"/>
        <color rgb="FF00B050"/>
        <rFont val="Arial"/>
        <family val="2"/>
      </rPr>
      <t>normaaleiksi</t>
    </r>
    <r>
      <rPr>
        <sz val="10"/>
        <rFont val="Arial"/>
        <family val="2"/>
      </rPr>
      <t xml:space="preserve"> päiviksi, merkitse muuksi työksi ja selitys kuten normaalisti</t>
    </r>
  </si>
  <si>
    <t>HUOM! Vuosilomiin tulee kirjata minkä vuoden vuosilomasta on kyse (Vuosiloma 2020/ Vuosiloma/2021)</t>
  </si>
  <si>
    <t>Mikäli olet osa-aikainen, suhteuta normaali työaika omaan työaikaasi, esim. 50 % työaikaa tekevät</t>
  </si>
  <si>
    <t>merkitsevät normaaliksi työajakseen 3,625/3,775/3,825. Tarvittaessa pyydä apua!</t>
  </si>
  <si>
    <r>
      <rPr>
        <b/>
        <sz val="10"/>
        <rFont val="Arial"/>
        <family val="2"/>
      </rPr>
      <t>HUOM! Palkattomat vapaat merkitään palkaton vapaa</t>
    </r>
    <r>
      <rPr>
        <sz val="10"/>
        <rFont val="Arial"/>
        <family val="2"/>
      </rPr>
      <t xml:space="preserve">, 0-tuntipäiviä. Nehän pienentävät sen kuukauden  </t>
    </r>
  </si>
  <si>
    <t>palkkaa. On tärkeää, että projektipalkkaa laskettaessa huomioidaan palkattoman vaikutus kk-palkkaan.</t>
  </si>
  <si>
    <t xml:space="preserve">Työaikaseuranta pitää saada kuukauden vaihduttua mahdollisimman pian eteenpäin. Työajanseurannan  </t>
  </si>
  <si>
    <t xml:space="preserve">allekirjoittaa sekä työntekijä että esimies. Näin varmistutaan seurannan oikeellisuudesta. Tämän jälkeen se </t>
  </si>
  <si>
    <t xml:space="preserve">toimitetaan eteenpäin organisaatiosi ilmoittamalle henkilölle. (Voit toimittaa hänelle jo allekirjoittamattoman </t>
  </si>
  <si>
    <t>version tarksitettavaksi ennen allekirjoituksia.)</t>
  </si>
  <si>
    <t>Hankkeelle tekemäsi työaika kohdistetaan hankkeelle tehdyn työn suhteessa muuhun työhön,</t>
  </si>
  <si>
    <t>joten on tärkeää, että työaikaseuranta on kokonaisuutena oikein.</t>
  </si>
  <si>
    <t>Mikäli sinulla on kysyttävää työajanseurannasta, niin ota rohkeasti yhteyttä! Tyhmiä kysymyksiä EI ole!</t>
  </si>
  <si>
    <t>Sari Kaakkomäki Puh. 014 2669700 , 050 598 8931</t>
  </si>
  <si>
    <t>Omarahoitusosuudella työskentelevät käyttävät samaa seurantaa.</t>
  </si>
  <si>
    <t>KOKONAISTYÖAJANSEURANTA</t>
  </si>
  <si>
    <t xml:space="preserve">Oman työn seuranta hankkeen omarahoitusosuuden raportointiin (Tämä rivi näkyviin tarvittaessa) </t>
  </si>
  <si>
    <t>Hanke:</t>
  </si>
  <si>
    <t>Monesta hyvästä yhdeksi parhaista -hanke</t>
  </si>
  <si>
    <t>Organisaation nimi: Jyväskylän kaupunki</t>
  </si>
  <si>
    <t>Työntekijä: Mikko Mallikas</t>
  </si>
  <si>
    <t>Nimike:</t>
  </si>
  <si>
    <t>sairaanhoitaja</t>
  </si>
  <si>
    <t>Kuukausi:</t>
  </si>
  <si>
    <t>maaliskuu</t>
  </si>
  <si>
    <t>työsuhteen mukaiset työt</t>
  </si>
  <si>
    <t>palveluketjujen yhtenäistäminen-palaveri</t>
  </si>
  <si>
    <t>sairas lapsi</t>
  </si>
  <si>
    <t>Lauantai</t>
  </si>
  <si>
    <t>Sunnuntai</t>
  </si>
  <si>
    <t>sairas</t>
  </si>
  <si>
    <t>vastaanottopalveluiden saatavuuden parantaminen -palaveri</t>
  </si>
  <si>
    <t>vuosiloma 2020</t>
  </si>
  <si>
    <t>vuosiloma 2021</t>
  </si>
  <si>
    <t>Pitkäperjantai</t>
  </si>
  <si>
    <t>2. pääsiäispäivä</t>
  </si>
  <si>
    <t>hankkeen työryhmän kokous</t>
  </si>
  <si>
    <t>Tunnit yhteensä:</t>
  </si>
  <si>
    <t>Prosenttia</t>
  </si>
  <si>
    <t>Alkuperäiset asiakirjat tulee säilyttää työntekijän organisaation arkistoissa</t>
  </si>
  <si>
    <t>Päivämäärä ja paikka</t>
  </si>
  <si>
    <t xml:space="preserve">työntekijän allekirjoitus </t>
  </si>
  <si>
    <r>
      <t xml:space="preserve">esimiehen allekirjoitus </t>
    </r>
    <r>
      <rPr>
        <sz val="8"/>
        <rFont val="Arial"/>
        <family val="2"/>
      </rPr>
      <t>(nimenselvennys)</t>
    </r>
  </si>
  <si>
    <t>asema organisaatiossa ja puh.nro</t>
  </si>
  <si>
    <t>Vuosi:</t>
  </si>
  <si>
    <t>Muistathan palauttaa excelinä ja paperisena aikataulun mukaan, kiitos!</t>
  </si>
  <si>
    <t>Kustannuspaikka:</t>
  </si>
  <si>
    <t xml:space="preserve">Organisaation nimi: </t>
  </si>
  <si>
    <t>Jyväskylän kaupunki</t>
  </si>
  <si>
    <t>Työntekijä:</t>
  </si>
  <si>
    <t>Kirjoita Nimi tammikuun välilehdelle tähän</t>
  </si>
  <si>
    <t>Työaika (päivä):</t>
  </si>
  <si>
    <t>HUOM! Päivitä päivittäinen työaika työaikamuodon mukaan tammikuun välilehdelle (7,25/7,55/7,65- ks. Ohje)</t>
  </si>
  <si>
    <t>Kirjoita Nimike tammikuun välilehdelle tähän</t>
  </si>
  <si>
    <t>Tammikuu</t>
  </si>
  <si>
    <t>Uudenvuodenpäivä</t>
  </si>
  <si>
    <t>Loppiainen</t>
  </si>
  <si>
    <t>Alkuperäiset asiakirjat tulee säilyttää hakijaorganisaation arkistoissa</t>
  </si>
  <si>
    <t>Organisaation nimi:</t>
  </si>
  <si>
    <t>helmikuu</t>
  </si>
  <si>
    <t>huhtikuu</t>
  </si>
  <si>
    <t>toukokuu</t>
  </si>
  <si>
    <t>Vappu</t>
  </si>
  <si>
    <t>Helatorstai</t>
  </si>
  <si>
    <t>kesäkuu</t>
  </si>
  <si>
    <t>Juhannusaatto</t>
  </si>
  <si>
    <t>heinäkuu</t>
  </si>
  <si>
    <t>elokuu</t>
  </si>
  <si>
    <t>syyskuu</t>
  </si>
  <si>
    <t>lokakuu</t>
  </si>
  <si>
    <t>marraskuu</t>
  </si>
  <si>
    <t>joulukuu</t>
  </si>
  <si>
    <t>Itsenäisyyspäivä</t>
  </si>
  <si>
    <t>Jouluaatto</t>
  </si>
  <si>
    <t>Joulupäivä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</si>
</sst>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theme="5" tint="-0.249977111117893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color rgb="FFFFC000"/>
      <name val="Forte"/>
      <family val="4"/>
    </font>
    <font>
      <b/>
      <u/>
      <sz val="14"/>
      <name val="Arial"/>
      <family val="2"/>
    </font>
    <font>
      <sz val="10"/>
      <color theme="9" tint="-0.249977111117893"/>
      <name val="Arial"/>
      <family val="2"/>
    </font>
    <font>
      <sz val="10"/>
      <color theme="5" tint="-0.249977111117893"/>
      <name val="Arial"/>
      <family val="2"/>
    </font>
    <font>
      <u/>
      <sz val="10"/>
      <color theme="10"/>
      <name val="Arial"/>
      <family val="2"/>
    </font>
    <font>
      <b/>
      <sz val="10"/>
      <color rgb="FF96363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1" fillId="0" borderId="1" xfId="1" applyBorder="1"/>
    <xf numFmtId="0" fontId="1" fillId="0" borderId="1" xfId="1" applyBorder="1" applyAlignment="1">
      <alignment horizontal="left"/>
    </xf>
    <xf numFmtId="0" fontId="1" fillId="0" borderId="0" xfId="1" applyBorder="1"/>
    <xf numFmtId="0" fontId="1" fillId="0" borderId="2" xfId="1" applyBorder="1"/>
    <xf numFmtId="0" fontId="4" fillId="0" borderId="1" xfId="1" applyFont="1" applyBorder="1"/>
    <xf numFmtId="0" fontId="4" fillId="0" borderId="3" xfId="1" applyFont="1" applyBorder="1"/>
    <xf numFmtId="0" fontId="4" fillId="0" borderId="3" xfId="1" applyFont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4" fontId="1" fillId="0" borderId="12" xfId="1" applyNumberFormat="1" applyBorder="1"/>
    <xf numFmtId="0" fontId="1" fillId="0" borderId="14" xfId="1" applyBorder="1" applyAlignment="1">
      <alignment horizontal="center"/>
    </xf>
    <xf numFmtId="0" fontId="1" fillId="0" borderId="15" xfId="1" applyBorder="1"/>
    <xf numFmtId="4" fontId="1" fillId="0" borderId="16" xfId="1" applyNumberFormat="1" applyBorder="1"/>
    <xf numFmtId="4" fontId="1" fillId="0" borderId="17" xfId="1" applyNumberFormat="1" applyBorder="1"/>
    <xf numFmtId="0" fontId="1" fillId="0" borderId="18" xfId="1" applyBorder="1" applyAlignment="1">
      <alignment horizontal="center"/>
    </xf>
    <xf numFmtId="4" fontId="1" fillId="0" borderId="20" xfId="1" applyNumberFormat="1" applyBorder="1"/>
    <xf numFmtId="0" fontId="4" fillId="0" borderId="21" xfId="1" applyFont="1" applyBorder="1" applyAlignment="1">
      <alignment horizontal="left"/>
    </xf>
    <xf numFmtId="0" fontId="1" fillId="0" borderId="22" xfId="1" applyBorder="1"/>
    <xf numFmtId="4" fontId="4" fillId="0" borderId="22" xfId="1" applyNumberFormat="1" applyFont="1" applyBorder="1"/>
    <xf numFmtId="4" fontId="4" fillId="0" borderId="13" xfId="1" applyNumberFormat="1" applyFont="1" applyBorder="1"/>
    <xf numFmtId="0" fontId="4" fillId="0" borderId="23" xfId="1" applyFont="1" applyBorder="1" applyAlignment="1">
      <alignment horizontal="left"/>
    </xf>
    <xf numFmtId="0" fontId="1" fillId="0" borderId="8" xfId="1" applyBorder="1" applyAlignment="1">
      <alignment horizontal="center"/>
    </xf>
    <xf numFmtId="10" fontId="1" fillId="0" borderId="8" xfId="1" applyNumberFormat="1" applyFill="1" applyBorder="1" applyAlignment="1"/>
    <xf numFmtId="10" fontId="1" fillId="0" borderId="7" xfId="1" applyNumberFormat="1" applyFill="1" applyBorder="1" applyAlignment="1"/>
    <xf numFmtId="0" fontId="1" fillId="0" borderId="0" xfId="1" applyBorder="1" applyAlignment="1">
      <alignment horizontal="center"/>
    </xf>
    <xf numFmtId="4" fontId="1" fillId="0" borderId="0" xfId="1" applyNumberFormat="1" applyFill="1" applyBorder="1" applyAlignment="1"/>
    <xf numFmtId="4" fontId="1" fillId="0" borderId="0" xfId="1" applyNumberFormat="1"/>
    <xf numFmtId="0" fontId="5" fillId="0" borderId="0" xfId="1" applyFont="1"/>
    <xf numFmtId="0" fontId="1" fillId="0" borderId="0" xfId="1" applyAlignment="1">
      <alignment horizontal="center"/>
    </xf>
    <xf numFmtId="0" fontId="6" fillId="0" borderId="0" xfId="1" applyFont="1"/>
    <xf numFmtId="0" fontId="7" fillId="0" borderId="0" xfId="0" applyFont="1"/>
    <xf numFmtId="0" fontId="8" fillId="0" borderId="0" xfId="0" applyFont="1"/>
    <xf numFmtId="4" fontId="4" fillId="0" borderId="17" xfId="1" applyNumberFormat="1" applyFont="1" applyBorder="1"/>
    <xf numFmtId="10" fontId="4" fillId="0" borderId="7" xfId="1" applyNumberFormat="1" applyFont="1" applyBorder="1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4" fillId="0" borderId="0" xfId="0" applyFont="1"/>
    <xf numFmtId="0" fontId="15" fillId="0" borderId="0" xfId="0" applyFont="1"/>
    <xf numFmtId="0" fontId="1" fillId="2" borderId="10" xfId="1" applyFill="1" applyBorder="1" applyAlignment="1">
      <alignment horizontal="center"/>
    </xf>
    <xf numFmtId="0" fontId="1" fillId="2" borderId="11" xfId="1" applyFill="1" applyBorder="1"/>
    <xf numFmtId="4" fontId="1" fillId="2" borderId="16" xfId="1" applyNumberFormat="1" applyFill="1" applyBorder="1"/>
    <xf numFmtId="4" fontId="1" fillId="2" borderId="17" xfId="1" applyNumberFormat="1" applyFill="1" applyBorder="1"/>
    <xf numFmtId="0" fontId="1" fillId="2" borderId="14" xfId="1" applyFill="1" applyBorder="1" applyAlignment="1">
      <alignment horizontal="center"/>
    </xf>
    <xf numFmtId="0" fontId="1" fillId="2" borderId="15" xfId="1" applyFill="1" applyBorder="1"/>
    <xf numFmtId="4" fontId="4" fillId="2" borderId="17" xfId="1" applyNumberFormat="1" applyFont="1" applyFill="1" applyBorder="1"/>
    <xf numFmtId="0" fontId="1" fillId="0" borderId="0" xfId="0" quotePrefix="1" applyFont="1"/>
    <xf numFmtId="4" fontId="1" fillId="0" borderId="14" xfId="1" applyNumberFormat="1" applyBorder="1"/>
    <xf numFmtId="4" fontId="4" fillId="0" borderId="24" xfId="1" applyNumberFormat="1" applyFont="1" applyBorder="1"/>
    <xf numFmtId="4" fontId="1" fillId="0" borderId="3" xfId="1" applyNumberFormat="1" applyFont="1" applyBorder="1"/>
    <xf numFmtId="0" fontId="1" fillId="0" borderId="1" xfId="1" applyFont="1" applyBorder="1"/>
    <xf numFmtId="0" fontId="2" fillId="3" borderId="0" xfId="1" applyFont="1" applyFill="1"/>
    <xf numFmtId="0" fontId="0" fillId="3" borderId="0" xfId="0" applyFill="1"/>
    <xf numFmtId="0" fontId="1" fillId="0" borderId="14" xfId="1" applyFill="1" applyBorder="1" applyAlignment="1">
      <alignment horizontal="center"/>
    </xf>
    <xf numFmtId="0" fontId="1" fillId="0" borderId="15" xfId="1" applyFill="1" applyBorder="1"/>
    <xf numFmtId="0" fontId="1" fillId="0" borderId="10" xfId="1" applyFill="1" applyBorder="1" applyAlignment="1">
      <alignment horizontal="center"/>
    </xf>
    <xf numFmtId="0" fontId="1" fillId="0" borderId="11" xfId="1" applyFill="1" applyBorder="1"/>
    <xf numFmtId="0" fontId="1" fillId="0" borderId="18" xfId="1" applyFill="1" applyBorder="1" applyAlignment="1">
      <alignment horizontal="center"/>
    </xf>
    <xf numFmtId="0" fontId="1" fillId="0" borderId="19" xfId="1" applyFill="1" applyBorder="1"/>
    <xf numFmtId="0" fontId="1" fillId="2" borderId="19" xfId="1" applyFill="1" applyBorder="1"/>
    <xf numFmtId="0" fontId="1" fillId="0" borderId="2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0" fillId="4" borderId="0" xfId="0" applyFill="1"/>
    <xf numFmtId="0" fontId="1" fillId="4" borderId="1" xfId="0" applyFont="1" applyFill="1" applyBorder="1"/>
    <xf numFmtId="0" fontId="1" fillId="4" borderId="0" xfId="0" applyFont="1" applyFill="1" applyBorder="1"/>
    <xf numFmtId="0" fontId="1" fillId="4" borderId="0" xfId="0" applyFont="1" applyFill="1" applyAlignment="1">
      <alignment horizontal="left" indent="1"/>
    </xf>
    <xf numFmtId="0" fontId="1" fillId="4" borderId="0" xfId="0" applyFont="1" applyFill="1"/>
    <xf numFmtId="0" fontId="17" fillId="4" borderId="0" xfId="4" applyFill="1"/>
    <xf numFmtId="0" fontId="18" fillId="4" borderId="0" xfId="0" applyFont="1" applyFill="1" applyAlignment="1">
      <alignment horizontal="left" indent="4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19" fillId="4" borderId="0" xfId="0" applyFont="1" applyFill="1"/>
    <xf numFmtId="0" fontId="1" fillId="0" borderId="1" xfId="1" applyBorder="1" applyAlignment="1">
      <alignment horizontal="center"/>
    </xf>
    <xf numFmtId="0" fontId="1" fillId="0" borderId="2" xfId="1" applyFont="1" applyBorder="1"/>
    <xf numFmtId="17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0" fillId="0" borderId="0" xfId="1" applyFont="1"/>
    <xf numFmtId="4" fontId="1" fillId="2" borderId="16" xfId="1" applyNumberFormat="1" applyFill="1" applyBorder="1" applyAlignment="1">
      <alignment horizontal="center"/>
    </xf>
    <xf numFmtId="4" fontId="1" fillId="2" borderId="17" xfId="1" applyNumberForma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1" fillId="0" borderId="16" xfId="1" applyNumberFormat="1" applyFill="1" applyBorder="1" applyAlignment="1">
      <alignment horizontal="center"/>
    </xf>
    <xf numFmtId="4" fontId="1" fillId="0" borderId="17" xfId="1" applyNumberFormat="1" applyFill="1" applyBorder="1" applyAlignment="1">
      <alignment horizontal="center"/>
    </xf>
    <xf numFmtId="4" fontId="4" fillId="0" borderId="13" xfId="1" applyNumberFormat="1" applyFont="1" applyFill="1" applyBorder="1" applyAlignment="1">
      <alignment horizontal="center"/>
    </xf>
    <xf numFmtId="4" fontId="4" fillId="2" borderId="17" xfId="1" applyNumberFormat="1" applyFont="1" applyFill="1" applyBorder="1" applyAlignment="1">
      <alignment horizontal="center"/>
    </xf>
    <xf numFmtId="4" fontId="4" fillId="0" borderId="17" xfId="1" applyNumberFormat="1" applyFont="1" applyFill="1" applyBorder="1" applyAlignment="1">
      <alignment horizontal="center"/>
    </xf>
    <xf numFmtId="4" fontId="4" fillId="0" borderId="22" xfId="1" applyNumberFormat="1" applyFont="1" applyBorder="1" applyAlignment="1">
      <alignment horizontal="center"/>
    </xf>
    <xf numFmtId="4" fontId="4" fillId="0" borderId="25" xfId="1" applyNumberFormat="1" applyFont="1" applyBorder="1" applyAlignment="1">
      <alignment horizontal="center"/>
    </xf>
    <xf numFmtId="10" fontId="1" fillId="0" borderId="8" xfId="1" applyNumberFormat="1" applyFill="1" applyBorder="1" applyAlignment="1">
      <alignment horizontal="center"/>
    </xf>
    <xf numFmtId="10" fontId="1" fillId="0" borderId="7" xfId="1" applyNumberForma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" fontId="1" fillId="0" borderId="12" xfId="1" applyNumberFormat="1" applyFill="1" applyBorder="1" applyAlignment="1">
      <alignment horizontal="center"/>
    </xf>
    <xf numFmtId="4" fontId="1" fillId="0" borderId="13" xfId="1" applyNumberFormat="1" applyFont="1" applyFill="1" applyBorder="1" applyAlignment="1">
      <alignment horizontal="center"/>
    </xf>
    <xf numFmtId="4" fontId="4" fillId="0" borderId="13" xfId="1" applyNumberFormat="1" applyFont="1" applyBorder="1" applyAlignment="1">
      <alignment horizontal="center"/>
    </xf>
    <xf numFmtId="4" fontId="1" fillId="0" borderId="0" xfId="1" applyNumberFormat="1" applyFill="1" applyBorder="1" applyAlignment="1">
      <alignment horizontal="center"/>
    </xf>
    <xf numFmtId="4" fontId="1" fillId="0" borderId="0" xfId="1" applyNumberFormat="1" applyAlignment="1">
      <alignment horizontal="center"/>
    </xf>
    <xf numFmtId="0" fontId="4" fillId="4" borderId="0" xfId="0" applyFont="1" applyFill="1" applyAlignment="1">
      <alignment horizontal="center"/>
    </xf>
    <xf numFmtId="0" fontId="21" fillId="0" borderId="0" xfId="0" applyFont="1" applyAlignment="1">
      <alignment horizontal="left" indent="1"/>
    </xf>
    <xf numFmtId="0" fontId="22" fillId="4" borderId="0" xfId="5" applyFill="1"/>
    <xf numFmtId="4" fontId="1" fillId="0" borderId="17" xfId="1" applyNumberFormat="1" applyFont="1" applyFill="1" applyBorder="1" applyAlignment="1">
      <alignment horizontal="center"/>
    </xf>
    <xf numFmtId="4" fontId="1" fillId="2" borderId="17" xfId="1" applyNumberFormat="1" applyFont="1" applyFill="1" applyBorder="1" applyAlignment="1">
      <alignment horizontal="center"/>
    </xf>
    <xf numFmtId="0" fontId="12" fillId="0" borderId="0" xfId="0" applyFont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3" fillId="0" borderId="0" xfId="0" applyFont="1" applyFill="1" applyBorder="1" applyAlignment="1">
      <alignment wrapTex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0" xfId="1" applyFont="1" applyAlignment="1">
      <alignment horizontal="center" wrapText="1"/>
    </xf>
  </cellXfs>
  <cellStyles count="6">
    <cellStyle name="Hyperlink" xfId="5" xr:uid="{00000000-000B-0000-0000-000008000000}"/>
    <cellStyle name="Hyperlinkki" xfId="4" builtinId="8"/>
    <cellStyle name="Normaali" xfId="0" builtinId="0"/>
    <cellStyle name="Normaali 2" xfId="2" xr:uid="{00000000-0005-0000-0000-000001000000}"/>
    <cellStyle name="Normaali 3" xfId="1" xr:uid="{00000000-0005-0000-0000-000002000000}"/>
    <cellStyle name="Prosentti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1605645</xdr:colOff>
      <xdr:row>25</xdr:row>
      <xdr:rowOff>10610</xdr:rowOff>
    </xdr:from>
    <xdr:to>
      <xdr:col>4</xdr:col>
      <xdr:colOff>581708</xdr:colOff>
      <xdr:row>33</xdr:row>
      <xdr:rowOff>6528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C48E3E2-5AB2-4A8A-AA11-7C60E01D6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220604">
          <a:off x="5905502" y="4192539"/>
          <a:ext cx="844777" cy="1338490"/>
        </a:xfrm>
        <a:prstGeom prst="rect">
          <a:avLst/>
        </a:prstGeom>
      </xdr:spPr>
    </xdr:pic>
    <xdr:clientData/>
  </xdr:twoCellAnchor>
  <xdr:twoCellAnchor editAs="oneCell">
    <xdr:from>
      <xdr:col>4</xdr:col>
      <xdr:colOff>36287</xdr:colOff>
      <xdr:row>0</xdr:row>
      <xdr:rowOff>127000</xdr:rowOff>
    </xdr:from>
    <xdr:to>
      <xdr:col>4</xdr:col>
      <xdr:colOff>1590902</xdr:colOff>
      <xdr:row>2</xdr:row>
      <xdr:rowOff>57803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669CAB73-5C4F-40FB-8DEA-647F9C169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4858" y="127000"/>
          <a:ext cx="1554615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iina.kuronen@jyvakyla.fi" TargetMode="External"/><Relationship Id="rId7" Type="http://schemas.openxmlformats.org/officeDocument/2006/relationships/hyperlink" Target="mailto:tiina.t.jylha@jyvaskyla.fi" TargetMode="External"/><Relationship Id="rId2" Type="http://schemas.openxmlformats.org/officeDocument/2006/relationships/hyperlink" Target="mailto:niina.kuronen@jyvakyla.fi" TargetMode="External"/><Relationship Id="rId1" Type="http://schemas.openxmlformats.org/officeDocument/2006/relationships/hyperlink" Target="mailto:niina.kuronen@jyvakyla.fi" TargetMode="External"/><Relationship Id="rId6" Type="http://schemas.openxmlformats.org/officeDocument/2006/relationships/hyperlink" Target="mailto:tiina.t.jylha@jyvaskyla.fi" TargetMode="External"/><Relationship Id="rId5" Type="http://schemas.openxmlformats.org/officeDocument/2006/relationships/hyperlink" Target="mailto:irma.latikka@jyvaskyla.fi" TargetMode="External"/><Relationship Id="rId4" Type="http://schemas.openxmlformats.org/officeDocument/2006/relationships/hyperlink" Target="mailto:irma.latikka@jyvaskyla.fi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8FDF-504D-49DD-9595-D828DADA1D44}">
  <sheetPr>
    <tabColor theme="6" tint="0.59999389629810485"/>
  </sheetPr>
  <dimension ref="A1:E31"/>
  <sheetViews>
    <sheetView zoomScale="70" zoomScaleNormal="70" workbookViewId="0">
      <selection activeCell="E11" sqref="E11"/>
    </sheetView>
  </sheetViews>
  <sheetFormatPr defaultColWidth="8.7265625" defaultRowHeight="12.5" x14ac:dyDescent="0.25"/>
  <cols>
    <col min="1" max="1" width="7.26953125" style="73" customWidth="1"/>
    <col min="2" max="2" width="33.54296875" style="73" customWidth="1"/>
    <col min="3" max="3" width="20.7265625" style="73" customWidth="1"/>
    <col min="4" max="4" width="26.7265625" style="73" customWidth="1"/>
    <col min="5" max="5" width="24.54296875" style="73" customWidth="1"/>
    <col min="6" max="16384" width="8.7265625" style="73"/>
  </cols>
  <sheetData>
    <row r="1" spans="1:5" ht="20.5" customHeight="1" x14ac:dyDescent="0.25"/>
    <row r="2" spans="1:5" ht="18" x14ac:dyDescent="0.4">
      <c r="B2" s="82" t="s">
        <v>0</v>
      </c>
    </row>
    <row r="4" spans="1:5" ht="15.5" x14ac:dyDescent="0.35">
      <c r="A4" s="106" t="s">
        <v>1</v>
      </c>
      <c r="B4" s="80" t="s">
        <v>2</v>
      </c>
    </row>
    <row r="6" spans="1:5" x14ac:dyDescent="0.25">
      <c r="B6" s="74" t="s">
        <v>3</v>
      </c>
      <c r="C6" s="74" t="s">
        <v>4</v>
      </c>
      <c r="D6" s="74" t="s">
        <v>5</v>
      </c>
      <c r="E6" s="75"/>
    </row>
    <row r="7" spans="1:5" x14ac:dyDescent="0.25">
      <c r="B7" s="76" t="s">
        <v>6</v>
      </c>
      <c r="C7" s="77" t="s">
        <v>7</v>
      </c>
      <c r="D7" s="108" t="s">
        <v>8</v>
      </c>
    </row>
    <row r="8" spans="1:5" x14ac:dyDescent="0.25">
      <c r="B8" s="76" t="s">
        <v>9</v>
      </c>
      <c r="C8" s="77" t="s">
        <v>7</v>
      </c>
      <c r="D8" s="108" t="s">
        <v>8</v>
      </c>
    </row>
    <row r="9" spans="1:5" x14ac:dyDescent="0.25">
      <c r="B9" s="76" t="s">
        <v>10</v>
      </c>
      <c r="C9" s="77" t="s">
        <v>11</v>
      </c>
      <c r="D9" s="78" t="s">
        <v>12</v>
      </c>
    </row>
    <row r="10" spans="1:5" x14ac:dyDescent="0.25">
      <c r="B10" s="76" t="s">
        <v>13</v>
      </c>
      <c r="C10" s="77" t="s">
        <v>11</v>
      </c>
      <c r="D10" s="78" t="s">
        <v>12</v>
      </c>
    </row>
    <row r="11" spans="1:5" x14ac:dyDescent="0.25">
      <c r="B11" s="76" t="s">
        <v>14</v>
      </c>
      <c r="C11" s="77" t="s">
        <v>11</v>
      </c>
      <c r="D11" s="78" t="s">
        <v>12</v>
      </c>
    </row>
    <row r="12" spans="1:5" x14ac:dyDescent="0.25">
      <c r="B12" s="76" t="s">
        <v>15</v>
      </c>
      <c r="C12" s="77" t="s">
        <v>16</v>
      </c>
      <c r="D12" s="78" t="s">
        <v>17</v>
      </c>
    </row>
    <row r="13" spans="1:5" x14ac:dyDescent="0.25">
      <c r="B13" s="76" t="s">
        <v>18</v>
      </c>
      <c r="C13" s="77" t="s">
        <v>16</v>
      </c>
      <c r="D13" s="78" t="s">
        <v>17</v>
      </c>
    </row>
    <row r="15" spans="1:5" ht="13" x14ac:dyDescent="0.3">
      <c r="A15" s="106" t="s">
        <v>19</v>
      </c>
      <c r="B15" s="81" t="s">
        <v>20</v>
      </c>
    </row>
    <row r="16" spans="1:5" ht="13" x14ac:dyDescent="0.3">
      <c r="B16" s="81" t="s">
        <v>21</v>
      </c>
    </row>
    <row r="17" spans="2:4" x14ac:dyDescent="0.25">
      <c r="B17" s="76"/>
    </row>
    <row r="18" spans="2:4" x14ac:dyDescent="0.25">
      <c r="B18" s="74" t="s">
        <v>3</v>
      </c>
      <c r="C18" s="74" t="s">
        <v>4</v>
      </c>
      <c r="D18" s="74" t="s">
        <v>22</v>
      </c>
    </row>
    <row r="19" spans="2:4" x14ac:dyDescent="0.25">
      <c r="B19" s="76" t="s">
        <v>6</v>
      </c>
      <c r="C19" s="77" t="s">
        <v>7</v>
      </c>
      <c r="D19" s="77" t="s">
        <v>23</v>
      </c>
    </row>
    <row r="20" spans="2:4" x14ac:dyDescent="0.25">
      <c r="B20" s="76" t="s">
        <v>9</v>
      </c>
      <c r="C20" s="77" t="s">
        <v>7</v>
      </c>
      <c r="D20" s="77" t="s">
        <v>23</v>
      </c>
    </row>
    <row r="21" spans="2:4" x14ac:dyDescent="0.25">
      <c r="B21" s="76" t="s">
        <v>10</v>
      </c>
      <c r="C21" s="77" t="s">
        <v>11</v>
      </c>
      <c r="D21" s="77" t="s">
        <v>24</v>
      </c>
    </row>
    <row r="22" spans="2:4" x14ac:dyDescent="0.25">
      <c r="B22" s="76" t="s">
        <v>13</v>
      </c>
      <c r="C22" s="77" t="s">
        <v>11</v>
      </c>
      <c r="D22" s="77" t="s">
        <v>24</v>
      </c>
    </row>
    <row r="23" spans="2:4" x14ac:dyDescent="0.25">
      <c r="B23" s="76" t="s">
        <v>14</v>
      </c>
      <c r="C23" s="77" t="s">
        <v>11</v>
      </c>
      <c r="D23" s="77" t="s">
        <v>24</v>
      </c>
    </row>
    <row r="24" spans="2:4" x14ac:dyDescent="0.25">
      <c r="B24" s="76" t="s">
        <v>15</v>
      </c>
      <c r="C24" s="77" t="s">
        <v>16</v>
      </c>
      <c r="D24" s="77" t="s">
        <v>16</v>
      </c>
    </row>
    <row r="25" spans="2:4" x14ac:dyDescent="0.25">
      <c r="B25" s="76" t="s">
        <v>18</v>
      </c>
      <c r="C25" s="77" t="s">
        <v>16</v>
      </c>
      <c r="D25" s="77" t="s">
        <v>16</v>
      </c>
    </row>
    <row r="27" spans="2:4" ht="13" x14ac:dyDescent="0.3">
      <c r="B27" s="80" t="s">
        <v>25</v>
      </c>
    </row>
    <row r="28" spans="2:4" ht="13" x14ac:dyDescent="0.3">
      <c r="B28" s="80" t="s">
        <v>26</v>
      </c>
    </row>
    <row r="31" spans="2:4" ht="16" x14ac:dyDescent="0.4">
      <c r="C31" s="79" t="s">
        <v>27</v>
      </c>
    </row>
  </sheetData>
  <hyperlinks>
    <hyperlink ref="D9" r:id="rId1" xr:uid="{1E21DE13-F139-473F-8811-CA2FE5B9F140}"/>
    <hyperlink ref="D10" r:id="rId2" xr:uid="{C95BFFA7-2C25-4A3B-A7E2-49B530889E99}"/>
    <hyperlink ref="D11" r:id="rId3" xr:uid="{7D7A8C68-541D-4BB7-BA69-48E2F3E03D50}"/>
    <hyperlink ref="D12" r:id="rId4" xr:uid="{784D0996-86B1-4010-8277-B7FFC124B3E2}"/>
    <hyperlink ref="D13" r:id="rId5" xr:uid="{1CBAB77E-4B1E-40B5-913A-84CAB2212D1C}"/>
    <hyperlink ref="D7" r:id="rId6" xr:uid="{D1D2CEA6-A83F-474F-ABE8-FA2F027D5CD6}"/>
    <hyperlink ref="D8" r:id="rId7" xr:uid="{9134A2A6-D108-4201-B498-90020011DD0B}"/>
  </hyperlinks>
  <pageMargins left="0.7" right="0.7" top="0.75" bottom="0.75" header="0.3" footer="0.3"/>
  <pageSetup paperSize="9" orientation="landscape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8.453125" style="2" customWidth="1"/>
    <col min="2" max="2" width="49.1796875" style="2" bestFit="1" customWidth="1"/>
    <col min="3" max="3" width="15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132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7.65</v>
      </c>
      <c r="E10" s="95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7.65</v>
      </c>
      <c r="E11" s="95">
        <f t="shared" ref="E11:E39" si="0">SUM(C11:D11)</f>
        <v>7.65</v>
      </c>
      <c r="F11" s="12"/>
    </row>
    <row r="12" spans="1:7" ht="19.399999999999999" customHeight="1" x14ac:dyDescent="0.3">
      <c r="A12" s="53">
        <v>3</v>
      </c>
      <c r="B12" s="54" t="s">
        <v>94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53">
        <v>4</v>
      </c>
      <c r="B13" s="54" t="s">
        <v>95</v>
      </c>
      <c r="C13" s="88">
        <v>0</v>
      </c>
      <c r="D13" s="89">
        <v>0</v>
      </c>
      <c r="E13" s="94">
        <f t="shared" si="0"/>
        <v>0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53">
        <v>10</v>
      </c>
      <c r="B19" s="54" t="s">
        <v>94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53">
        <v>11</v>
      </c>
      <c r="B20" s="54" t="s">
        <v>95</v>
      </c>
      <c r="C20" s="88">
        <v>0</v>
      </c>
      <c r="D20" s="89">
        <v>0</v>
      </c>
      <c r="E20" s="94">
        <f t="shared" si="0"/>
        <v>0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53">
        <v>17</v>
      </c>
      <c r="B26" s="54" t="s">
        <v>94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53">
        <v>18</v>
      </c>
      <c r="B27" s="54" t="s">
        <v>95</v>
      </c>
      <c r="C27" s="88">
        <v>0</v>
      </c>
      <c r="D27" s="89">
        <v>0</v>
      </c>
      <c r="E27" s="94">
        <f t="shared" si="0"/>
        <v>0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53">
        <v>24</v>
      </c>
      <c r="B33" s="54" t="s">
        <v>94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95</v>
      </c>
      <c r="C34" s="88">
        <v>0</v>
      </c>
      <c r="D34" s="89">
        <v>0</v>
      </c>
      <c r="E34" s="94">
        <f t="shared" si="0"/>
        <v>0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7.65</v>
      </c>
      <c r="E37" s="95">
        <f>SUM(C37:D37)</f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si="0"/>
        <v>7.65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7.65</v>
      </c>
      <c r="E39" s="95">
        <f t="shared" si="0"/>
        <v>7.65</v>
      </c>
      <c r="F39" s="12"/>
    </row>
    <row r="40" spans="1:6" ht="19.399999999999999" customHeight="1" thickBot="1" x14ac:dyDescent="0.35">
      <c r="A40" s="53">
        <v>31</v>
      </c>
      <c r="B40" s="54" t="s">
        <v>94</v>
      </c>
      <c r="C40" s="88">
        <v>0</v>
      </c>
      <c r="D40" s="89">
        <v>0</v>
      </c>
      <c r="E40" s="94">
        <f t="shared" ref="E40" si="1">SUM(C40:D40)</f>
        <v>0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168.30000000000007</v>
      </c>
      <c r="E41" s="103">
        <f>SUM(E10:E40)</f>
        <v>168.30000000000007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123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81640625" style="2" customWidth="1"/>
    <col min="2" max="2" width="49.1796875" style="2" bestFit="1" customWidth="1"/>
    <col min="3" max="3" width="17.542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133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49">
        <v>1</v>
      </c>
      <c r="B10" s="50" t="s">
        <v>95</v>
      </c>
      <c r="C10" s="88">
        <v>0</v>
      </c>
      <c r="D10" s="89">
        <v>0</v>
      </c>
      <c r="E10" s="90">
        <f>SUM(C10:D10)</f>
        <v>0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7.65</v>
      </c>
      <c r="E11" s="95">
        <f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7.65</v>
      </c>
      <c r="E12" s="95">
        <f t="shared" ref="E12:E40" si="0">SUM(C12:D12)</f>
        <v>7.65</v>
      </c>
      <c r="F12" s="12"/>
    </row>
    <row r="13" spans="1:7" ht="19.399999999999999" customHeight="1" x14ac:dyDescent="0.3">
      <c r="A13" s="65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49">
        <v>7</v>
      </c>
      <c r="B16" s="54" t="s">
        <v>94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53">
        <v>8</v>
      </c>
      <c r="B17" s="54" t="s">
        <v>95</v>
      </c>
      <c r="C17" s="88">
        <v>0</v>
      </c>
      <c r="D17" s="89">
        <v>0</v>
      </c>
      <c r="E17" s="94">
        <f t="shared" si="0"/>
        <v>0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53">
        <v>14</v>
      </c>
      <c r="B23" s="54" t="s">
        <v>94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53">
        <v>15</v>
      </c>
      <c r="B24" s="54" t="s">
        <v>95</v>
      </c>
      <c r="C24" s="88">
        <v>0</v>
      </c>
      <c r="D24" s="89">
        <v>0</v>
      </c>
      <c r="E24" s="94">
        <f t="shared" si="0"/>
        <v>0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53">
        <v>21</v>
      </c>
      <c r="B30" s="54" t="s">
        <v>94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49">
        <v>22</v>
      </c>
      <c r="B31" s="54" t="s">
        <v>95</v>
      </c>
      <c r="C31" s="88">
        <v>0</v>
      </c>
      <c r="D31" s="89">
        <v>0</v>
      </c>
      <c r="E31" s="94">
        <f t="shared" si="0"/>
        <v>0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65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49">
        <v>28</v>
      </c>
      <c r="B37" s="54" t="s">
        <v>94</v>
      </c>
      <c r="C37" s="88">
        <v>0</v>
      </c>
      <c r="D37" s="89">
        <v>0</v>
      </c>
      <c r="E37" s="94">
        <f t="shared" si="0"/>
        <v>0</v>
      </c>
      <c r="F37" s="12"/>
    </row>
    <row r="38" spans="1:6" ht="19.399999999999999" customHeight="1" x14ac:dyDescent="0.3">
      <c r="A38" s="53">
        <v>29</v>
      </c>
      <c r="B38" s="54" t="s">
        <v>95</v>
      </c>
      <c r="C38" s="88">
        <v>0</v>
      </c>
      <c r="D38" s="89">
        <v>0</v>
      </c>
      <c r="E38" s="94">
        <f>SUM(C38:D38)</f>
        <v>0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7.65</v>
      </c>
      <c r="E39" s="95">
        <f t="shared" si="0"/>
        <v>7.65</v>
      </c>
      <c r="F39" s="12"/>
    </row>
    <row r="40" spans="1:6" ht="19.399999999999999" customHeight="1" thickBot="1" x14ac:dyDescent="0.35">
      <c r="A40" s="67">
        <v>31</v>
      </c>
      <c r="B40" s="64"/>
      <c r="C40" s="91">
        <v>0</v>
      </c>
      <c r="D40" s="92">
        <f>+$D$5-C40</f>
        <v>7.65</v>
      </c>
      <c r="E40" s="95">
        <f t="shared" si="0"/>
        <v>7.65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168.30000000000007</v>
      </c>
      <c r="E41" s="103">
        <f>SUM(E10:E40)</f>
        <v>168.30000000000007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123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zoomScale="80" zoomScaleNormal="80" workbookViewId="0"/>
  </sheetViews>
  <sheetFormatPr defaultColWidth="9.1796875" defaultRowHeight="12.5" x14ac:dyDescent="0.25"/>
  <cols>
    <col min="1" max="1" width="17.1796875" style="2" customWidth="1"/>
    <col min="2" max="2" width="49.1796875" style="2" bestFit="1" customWidth="1"/>
    <col min="3" max="3" width="15.542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134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10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109">
        <f>+$D$5-C11</f>
        <v>7.65</v>
      </c>
      <c r="E11" s="95">
        <f t="shared" ref="E11:E39" si="0"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09">
        <f>+$D$5-C12</f>
        <v>7.65</v>
      </c>
      <c r="E12" s="95">
        <f t="shared" si="0"/>
        <v>7.65</v>
      </c>
      <c r="F12" s="12"/>
    </row>
    <row r="13" spans="1:7" ht="19.399999999999999" customHeight="1" x14ac:dyDescent="0.3">
      <c r="A13" s="53">
        <v>4</v>
      </c>
      <c r="B13" s="54" t="s">
        <v>94</v>
      </c>
      <c r="C13" s="88">
        <v>0</v>
      </c>
      <c r="D13" s="110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95</v>
      </c>
      <c r="C14" s="88">
        <v>0</v>
      </c>
      <c r="D14" s="110">
        <v>0</v>
      </c>
      <c r="E14" s="94">
        <f t="shared" si="0"/>
        <v>0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109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109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109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109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09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53">
        <v>11</v>
      </c>
      <c r="B20" s="54" t="s">
        <v>94</v>
      </c>
      <c r="C20" s="88">
        <v>0</v>
      </c>
      <c r="D20" s="110">
        <v>0</v>
      </c>
      <c r="E20" s="94">
        <f t="shared" si="0"/>
        <v>0</v>
      </c>
      <c r="F20" s="12"/>
    </row>
    <row r="21" spans="1:6" ht="19.399999999999999" customHeight="1" x14ac:dyDescent="0.3">
      <c r="A21" s="53">
        <v>12</v>
      </c>
      <c r="B21" s="54" t="s">
        <v>95</v>
      </c>
      <c r="C21" s="88">
        <v>0</v>
      </c>
      <c r="D21" s="110">
        <v>0</v>
      </c>
      <c r="E21" s="94">
        <f t="shared" si="0"/>
        <v>0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109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109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109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109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09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53">
        <v>18</v>
      </c>
      <c r="B27" s="54" t="s">
        <v>94</v>
      </c>
      <c r="C27" s="88">
        <v>0</v>
      </c>
      <c r="D27" s="110">
        <v>0</v>
      </c>
      <c r="E27" s="94">
        <f t="shared" si="0"/>
        <v>0</v>
      </c>
      <c r="F27" s="12"/>
    </row>
    <row r="28" spans="1:6" ht="19.399999999999999" customHeight="1" x14ac:dyDescent="0.3">
      <c r="A28" s="53">
        <v>19</v>
      </c>
      <c r="B28" s="54" t="s">
        <v>95</v>
      </c>
      <c r="C28" s="88">
        <v>0</v>
      </c>
      <c r="D28" s="110">
        <v>0</v>
      </c>
      <c r="E28" s="94">
        <f t="shared" si="0"/>
        <v>0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109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109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109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09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109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53">
        <v>25</v>
      </c>
      <c r="B34" s="54" t="s">
        <v>94</v>
      </c>
      <c r="C34" s="88">
        <v>0</v>
      </c>
      <c r="D34" s="110">
        <v>0</v>
      </c>
      <c r="E34" s="94">
        <f t="shared" si="0"/>
        <v>0</v>
      </c>
      <c r="F34" s="12"/>
    </row>
    <row r="35" spans="1:6" ht="19.399999999999999" customHeight="1" x14ac:dyDescent="0.3">
      <c r="A35" s="53">
        <v>26</v>
      </c>
      <c r="B35" s="54" t="s">
        <v>95</v>
      </c>
      <c r="C35" s="88">
        <v>0</v>
      </c>
      <c r="D35" s="110">
        <v>0</v>
      </c>
      <c r="E35" s="94">
        <f t="shared" si="0"/>
        <v>0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109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109">
        <f>+$D$5-C37</f>
        <v>7.65</v>
      </c>
      <c r="E37" s="95">
        <f t="shared" si="0"/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109">
        <f>+$D$5-C38</f>
        <v>7.65</v>
      </c>
      <c r="E38" s="95">
        <f>SUM(C38:D38)</f>
        <v>7.65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109">
        <f>+$D$5-C39</f>
        <v>7.65</v>
      </c>
      <c r="E39" s="95">
        <f t="shared" si="0"/>
        <v>7.65</v>
      </c>
      <c r="F39" s="12"/>
    </row>
    <row r="40" spans="1:6" ht="19.399999999999999" customHeight="1" x14ac:dyDescent="0.3">
      <c r="A40" s="25" t="s">
        <v>103</v>
      </c>
      <c r="B40" s="26"/>
      <c r="C40" s="96">
        <f>SUM(C10:C39)</f>
        <v>0</v>
      </c>
      <c r="D40" s="103">
        <f>SUM(D10:D39)</f>
        <v>168.30000000000007</v>
      </c>
      <c r="E40" s="103">
        <f>SUM(E10:E39)</f>
        <v>168.30000000000007</v>
      </c>
    </row>
    <row r="41" spans="1:6" ht="13.5" thickBot="1" x14ac:dyDescent="0.35">
      <c r="A41" s="29" t="s">
        <v>104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105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106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107</v>
      </c>
      <c r="C49" s="2" t="s">
        <v>108</v>
      </c>
    </row>
    <row r="50" spans="1:3" x14ac:dyDescent="0.25">
      <c r="C50" s="2" t="s">
        <v>109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81640625" style="2" customWidth="1"/>
    <col min="2" max="2" width="49.1796875" style="2" bestFit="1" customWidth="1"/>
    <col min="3" max="3" width="19.179687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135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7.65</v>
      </c>
      <c r="E10" s="95">
        <f>SUM(C10:D10)</f>
        <v>7.65</v>
      </c>
      <c r="F10" s="12"/>
    </row>
    <row r="11" spans="1:7" ht="19.399999999999999" customHeight="1" x14ac:dyDescent="0.3">
      <c r="A11" s="53">
        <v>2</v>
      </c>
      <c r="B11" s="54" t="s">
        <v>94</v>
      </c>
      <c r="C11" s="88">
        <v>0</v>
      </c>
      <c r="D11" s="89">
        <v>0</v>
      </c>
      <c r="E11" s="94">
        <f t="shared" ref="E11:E40" si="0">SUM(C11:D11)</f>
        <v>0</v>
      </c>
      <c r="F11" s="12"/>
    </row>
    <row r="12" spans="1:7" ht="19.399999999999999" customHeight="1" x14ac:dyDescent="0.3">
      <c r="A12" s="53">
        <v>3</v>
      </c>
      <c r="B12" s="54" t="s">
        <v>95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53">
        <v>9</v>
      </c>
      <c r="B18" s="54" t="s">
        <v>94</v>
      </c>
      <c r="C18" s="88">
        <v>0</v>
      </c>
      <c r="D18" s="89">
        <v>0</v>
      </c>
      <c r="E18" s="94">
        <f t="shared" si="0"/>
        <v>0</v>
      </c>
      <c r="F18" s="12"/>
    </row>
    <row r="19" spans="1:6" ht="19.399999999999999" customHeight="1" x14ac:dyDescent="0.3">
      <c r="A19" s="53">
        <v>10</v>
      </c>
      <c r="B19" s="54" t="s">
        <v>95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53">
        <v>16</v>
      </c>
      <c r="B25" s="54" t="s">
        <v>94</v>
      </c>
      <c r="C25" s="88">
        <v>0</v>
      </c>
      <c r="D25" s="89">
        <v>0</v>
      </c>
      <c r="E25" s="94">
        <f t="shared" si="0"/>
        <v>0</v>
      </c>
      <c r="F25" s="12"/>
    </row>
    <row r="26" spans="1:6" ht="19.399999999999999" customHeight="1" x14ac:dyDescent="0.3">
      <c r="A26" s="53">
        <v>17</v>
      </c>
      <c r="B26" s="54" t="s">
        <v>95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53">
        <v>23</v>
      </c>
      <c r="B32" s="54" t="s">
        <v>94</v>
      </c>
      <c r="C32" s="88">
        <v>0</v>
      </c>
      <c r="D32" s="89">
        <v>0</v>
      </c>
      <c r="E32" s="94">
        <f t="shared" si="0"/>
        <v>0</v>
      </c>
      <c r="F32" s="12"/>
    </row>
    <row r="33" spans="1:6" ht="19.399999999999999" customHeight="1" x14ac:dyDescent="0.3">
      <c r="A33" s="53">
        <v>24</v>
      </c>
      <c r="B33" s="54" t="s">
        <v>95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7.65</v>
      </c>
      <c r="E37" s="95">
        <f t="shared" ref="E37" si="1">SUM(C37:D37)</f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si="0"/>
        <v>7.65</v>
      </c>
      <c r="F38" s="12"/>
    </row>
    <row r="39" spans="1:6" ht="19.399999999999999" customHeight="1" x14ac:dyDescent="0.3">
      <c r="A39" s="53">
        <v>30</v>
      </c>
      <c r="B39" s="54" t="s">
        <v>94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53">
        <v>31</v>
      </c>
      <c r="B40" s="54" t="s">
        <v>95</v>
      </c>
      <c r="C40" s="88">
        <v>0</v>
      </c>
      <c r="D40" s="89">
        <v>0</v>
      </c>
      <c r="E40" s="94">
        <f t="shared" si="0"/>
        <v>0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160.65000000000006</v>
      </c>
      <c r="E41" s="103">
        <f>SUM(E10:E40)</f>
        <v>160.65000000000006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123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3"/>
  <sheetViews>
    <sheetView zoomScale="80" zoomScaleNormal="80" workbookViewId="0"/>
  </sheetViews>
  <sheetFormatPr defaultColWidth="9.1796875" defaultRowHeight="12.5" x14ac:dyDescent="0.25"/>
  <cols>
    <col min="1" max="1" width="17.26953125" style="2" customWidth="1"/>
    <col min="2" max="2" width="49.1796875" style="2" bestFit="1" customWidth="1"/>
    <col min="3" max="3" width="15.4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136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7.65</v>
      </c>
      <c r="E11" s="95">
        <f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7.65</v>
      </c>
      <c r="E12" s="95">
        <f t="shared" ref="E12:E35" si="0">SUM(C12:D12)</f>
        <v>7.65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53">
        <v>6</v>
      </c>
      <c r="B15" s="54" t="s">
        <v>94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95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49">
        <v>13</v>
      </c>
      <c r="B22" s="54" t="s">
        <v>94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95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53">
        <v>20</v>
      </c>
      <c r="B29" s="54" t="s">
        <v>94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95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53">
        <v>27</v>
      </c>
      <c r="B36" s="54" t="s">
        <v>94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x14ac:dyDescent="0.3">
      <c r="A37" s="49">
        <v>28</v>
      </c>
      <c r="B37" s="54" t="s">
        <v>95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ref="E38:E39" si="1">SUM(C38:D38)</f>
        <v>7.65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92">
        <f>+$D$5-C39</f>
        <v>7.65</v>
      </c>
      <c r="E39" s="95">
        <f t="shared" si="1"/>
        <v>7.65</v>
      </c>
      <c r="F39" s="12"/>
    </row>
    <row r="40" spans="1:6" ht="19.399999999999999" customHeight="1" x14ac:dyDescent="0.3">
      <c r="A40" s="25" t="s">
        <v>103</v>
      </c>
      <c r="B40" s="26"/>
      <c r="C40" s="96">
        <f>SUM(C10:C39)</f>
        <v>0</v>
      </c>
      <c r="D40" s="103">
        <f>SUM(D10:D39)</f>
        <v>168.30000000000007</v>
      </c>
      <c r="E40" s="103">
        <f>SUM(E10:E39)</f>
        <v>168.30000000000007</v>
      </c>
    </row>
    <row r="41" spans="1:6" ht="13.5" thickBot="1" x14ac:dyDescent="0.35">
      <c r="A41" s="29" t="s">
        <v>104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105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106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107</v>
      </c>
      <c r="C49" s="2" t="s">
        <v>108</v>
      </c>
    </row>
    <row r="50" spans="1:3" x14ac:dyDescent="0.25">
      <c r="C50" s="2" t="s">
        <v>109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4"/>
  <sheetViews>
    <sheetView zoomScale="80" zoomScaleNormal="80" workbookViewId="0">
      <selection activeCell="D5" sqref="D5"/>
    </sheetView>
  </sheetViews>
  <sheetFormatPr defaultColWidth="9.1796875" defaultRowHeight="12.5" x14ac:dyDescent="0.25"/>
  <cols>
    <col min="1" max="1" width="18.1796875" style="2" customWidth="1"/>
    <col min="2" max="2" width="49.1796875" style="2" bestFit="1" customWidth="1"/>
    <col min="3" max="3" width="15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137</v>
      </c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10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109">
        <f>+$D$5-C11</f>
        <v>7.65</v>
      </c>
      <c r="E11" s="95">
        <f t="shared" ref="E11:E39" si="0"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09">
        <f>+$D$5-C12</f>
        <v>7.65</v>
      </c>
      <c r="E12" s="95">
        <f t="shared" si="0"/>
        <v>7.65</v>
      </c>
      <c r="F12" s="12"/>
    </row>
    <row r="13" spans="1:7" ht="19.399999999999999" customHeight="1" x14ac:dyDescent="0.3">
      <c r="A13" s="53">
        <v>4</v>
      </c>
      <c r="B13" s="54" t="s">
        <v>94</v>
      </c>
      <c r="C13" s="88">
        <v>0</v>
      </c>
      <c r="D13" s="110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95</v>
      </c>
      <c r="C14" s="88">
        <v>0</v>
      </c>
      <c r="D14" s="110">
        <v>0</v>
      </c>
      <c r="E14" s="94">
        <f t="shared" si="0"/>
        <v>0</v>
      </c>
      <c r="F14" s="12"/>
    </row>
    <row r="15" spans="1:7" ht="19.399999999999999" customHeight="1" x14ac:dyDescent="0.3">
      <c r="A15" s="53">
        <v>6</v>
      </c>
      <c r="B15" s="54" t="s">
        <v>138</v>
      </c>
      <c r="C15" s="88">
        <v>0</v>
      </c>
      <c r="D15" s="110">
        <v>0</v>
      </c>
      <c r="E15" s="94">
        <f t="shared" si="0"/>
        <v>0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109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109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109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09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53">
        <v>11</v>
      </c>
      <c r="B20" s="54" t="s">
        <v>94</v>
      </c>
      <c r="C20" s="88">
        <v>0</v>
      </c>
      <c r="D20" s="110">
        <v>0</v>
      </c>
      <c r="E20" s="94">
        <f t="shared" si="0"/>
        <v>0</v>
      </c>
      <c r="F20" s="12"/>
    </row>
    <row r="21" spans="1:6" ht="19.399999999999999" customHeight="1" x14ac:dyDescent="0.3">
      <c r="A21" s="53">
        <v>12</v>
      </c>
      <c r="B21" s="54" t="s">
        <v>95</v>
      </c>
      <c r="C21" s="88">
        <v>0</v>
      </c>
      <c r="D21" s="110">
        <v>0</v>
      </c>
      <c r="E21" s="94">
        <f t="shared" si="0"/>
        <v>0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109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109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109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109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09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53">
        <v>18</v>
      </c>
      <c r="B27" s="54" t="s">
        <v>94</v>
      </c>
      <c r="C27" s="88">
        <v>0</v>
      </c>
      <c r="D27" s="110">
        <v>0</v>
      </c>
      <c r="E27" s="94">
        <f t="shared" si="0"/>
        <v>0</v>
      </c>
      <c r="F27" s="12"/>
    </row>
    <row r="28" spans="1:6" ht="19.399999999999999" customHeight="1" x14ac:dyDescent="0.3">
      <c r="A28" s="53">
        <v>19</v>
      </c>
      <c r="B28" s="54" t="s">
        <v>95</v>
      </c>
      <c r="C28" s="88">
        <v>0</v>
      </c>
      <c r="D28" s="110">
        <v>0</v>
      </c>
      <c r="E28" s="94">
        <f t="shared" si="0"/>
        <v>0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109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109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109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09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53">
        <v>24</v>
      </c>
      <c r="B33" s="54" t="s">
        <v>139</v>
      </c>
      <c r="C33" s="88">
        <v>0</v>
      </c>
      <c r="D33" s="110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140</v>
      </c>
      <c r="C34" s="88">
        <v>0</v>
      </c>
      <c r="D34" s="110">
        <v>0</v>
      </c>
      <c r="E34" s="94">
        <f t="shared" si="0"/>
        <v>0</v>
      </c>
      <c r="F34" s="12"/>
    </row>
    <row r="35" spans="1:6" ht="19.399999999999999" customHeight="1" x14ac:dyDescent="0.3">
      <c r="A35" s="53">
        <v>26</v>
      </c>
      <c r="B35" s="54" t="s">
        <v>95</v>
      </c>
      <c r="C35" s="88">
        <v>0</v>
      </c>
      <c r="D35" s="110">
        <v>0</v>
      </c>
      <c r="E35" s="94">
        <f t="shared" si="0"/>
        <v>0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109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109">
        <f>+$D$5-C37</f>
        <v>7.65</v>
      </c>
      <c r="E37" s="95">
        <f t="shared" si="0"/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109">
        <f>+$D$5-C38</f>
        <v>7.65</v>
      </c>
      <c r="E38" s="95">
        <f>SUM(C38:D38)</f>
        <v>7.65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109">
        <f>+$D$5-C39</f>
        <v>7.65</v>
      </c>
      <c r="E39" s="95">
        <f t="shared" si="0"/>
        <v>7.65</v>
      </c>
      <c r="F39" s="12"/>
    </row>
    <row r="40" spans="1:6" ht="19.399999999999999" customHeight="1" thickBot="1" x14ac:dyDescent="0.35">
      <c r="A40" s="67">
        <v>31</v>
      </c>
      <c r="B40" s="64"/>
      <c r="C40" s="91">
        <v>0</v>
      </c>
      <c r="D40" s="109">
        <f>+$D$5-C40</f>
        <v>7.65</v>
      </c>
      <c r="E40" s="95">
        <f t="shared" ref="E40" si="1">SUM(C40:D40)</f>
        <v>7.65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160.65000000000006</v>
      </c>
      <c r="E41" s="103">
        <f>SUM(E10:E40)</f>
        <v>160.65000000000006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123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2:J57"/>
  <sheetViews>
    <sheetView topLeftCell="D12" zoomScale="80" zoomScaleNormal="80" workbookViewId="0">
      <selection activeCell="F18" sqref="F18"/>
    </sheetView>
  </sheetViews>
  <sheetFormatPr defaultRowHeight="12.5" x14ac:dyDescent="0.25"/>
  <cols>
    <col min="1" max="1" width="2.26953125" customWidth="1"/>
    <col min="2" max="3" width="3.7265625" customWidth="1"/>
    <col min="4" max="4" width="84.81640625" customWidth="1"/>
    <col min="5" max="5" width="20" customWidth="1"/>
    <col min="6" max="6" width="11.1796875" customWidth="1"/>
    <col min="7" max="7" width="35.7265625" customWidth="1"/>
    <col min="8" max="10" width="12.7265625" customWidth="1"/>
  </cols>
  <sheetData>
    <row r="2" spans="2:10" ht="15.5" x14ac:dyDescent="0.35">
      <c r="B2" s="43" t="s">
        <v>28</v>
      </c>
      <c r="C2" s="43"/>
      <c r="D2" s="43"/>
      <c r="F2" s="47" t="s">
        <v>29</v>
      </c>
    </row>
    <row r="3" spans="2:10" ht="15.5" x14ac:dyDescent="0.35">
      <c r="B3" s="43"/>
      <c r="C3" s="43"/>
      <c r="D3" s="43"/>
    </row>
    <row r="4" spans="2:10" ht="13" customHeight="1" x14ac:dyDescent="0.25">
      <c r="B4" s="117" t="s">
        <v>30</v>
      </c>
      <c r="C4" s="117"/>
      <c r="D4" s="117"/>
    </row>
    <row r="5" spans="2:10" ht="19.5" customHeight="1" x14ac:dyDescent="0.25">
      <c r="B5" s="117"/>
      <c r="C5" s="117"/>
      <c r="D5" s="117"/>
    </row>
    <row r="6" spans="2:10" ht="13" thickBot="1" x14ac:dyDescent="0.3">
      <c r="F6" s="44" t="s">
        <v>31</v>
      </c>
    </row>
    <row r="7" spans="2:10" ht="39" x14ac:dyDescent="0.3">
      <c r="B7" s="44" t="s">
        <v>32</v>
      </c>
      <c r="F7" s="9" t="s">
        <v>33</v>
      </c>
      <c r="G7" s="115" t="s">
        <v>34</v>
      </c>
      <c r="H7" s="116"/>
      <c r="I7" s="10" t="s">
        <v>35</v>
      </c>
      <c r="J7" s="11" t="s">
        <v>36</v>
      </c>
    </row>
    <row r="8" spans="2:10" ht="13" thickBot="1" x14ac:dyDescent="0.3">
      <c r="B8" s="44" t="s">
        <v>37</v>
      </c>
      <c r="F8" s="13"/>
      <c r="G8" s="14" t="s">
        <v>38</v>
      </c>
      <c r="H8" s="15" t="s">
        <v>39</v>
      </c>
      <c r="I8" s="15" t="s">
        <v>39</v>
      </c>
      <c r="J8" s="15" t="s">
        <v>39</v>
      </c>
    </row>
    <row r="9" spans="2:10" ht="13" x14ac:dyDescent="0.3">
      <c r="B9" s="44"/>
      <c r="F9" s="19">
        <v>15</v>
      </c>
      <c r="G9" s="20" t="s">
        <v>40</v>
      </c>
      <c r="H9" s="21">
        <v>1.5</v>
      </c>
      <c r="I9" s="22">
        <v>5.75</v>
      </c>
      <c r="J9" s="41">
        <f t="shared" ref="J9" si="0">SUM(H9:I9)</f>
        <v>7.25</v>
      </c>
    </row>
    <row r="10" spans="2:10" x14ac:dyDescent="0.25">
      <c r="C10" s="44" t="s">
        <v>41</v>
      </c>
      <c r="D10" s="44"/>
    </row>
    <row r="11" spans="2:10" x14ac:dyDescent="0.25">
      <c r="C11" s="44" t="s">
        <v>42</v>
      </c>
      <c r="D11" s="44"/>
      <c r="H11" s="56" t="s">
        <v>43</v>
      </c>
      <c r="I11" s="56" t="s">
        <v>44</v>
      </c>
      <c r="J11" s="56" t="s">
        <v>45</v>
      </c>
    </row>
    <row r="12" spans="2:10" ht="13" x14ac:dyDescent="0.3">
      <c r="C12" s="44"/>
      <c r="D12" s="114" t="s">
        <v>46</v>
      </c>
    </row>
    <row r="13" spans="2:10" ht="13" x14ac:dyDescent="0.3">
      <c r="C13" s="44"/>
      <c r="D13" s="114" t="s">
        <v>47</v>
      </c>
    </row>
    <row r="14" spans="2:10" ht="13" x14ac:dyDescent="0.3">
      <c r="C14" s="44"/>
      <c r="D14" s="114" t="s">
        <v>48</v>
      </c>
    </row>
    <row r="15" spans="2:10" ht="13" x14ac:dyDescent="0.3">
      <c r="C15" s="44"/>
      <c r="D15" s="114" t="s">
        <v>49</v>
      </c>
    </row>
    <row r="16" spans="2:10" ht="13" x14ac:dyDescent="0.3">
      <c r="C16" s="44"/>
      <c r="D16" s="48"/>
    </row>
    <row r="17" spans="2:10" ht="13" thickBot="1" x14ac:dyDescent="0.3">
      <c r="C17" s="44"/>
      <c r="D17" s="107"/>
      <c r="F17" s="44" t="s">
        <v>50</v>
      </c>
    </row>
    <row r="18" spans="2:10" ht="39" x14ac:dyDescent="0.3">
      <c r="B18" s="44" t="s">
        <v>51</v>
      </c>
      <c r="F18" s="9" t="s">
        <v>33</v>
      </c>
      <c r="G18" s="115" t="s">
        <v>34</v>
      </c>
      <c r="H18" s="116"/>
      <c r="I18" s="10" t="s">
        <v>35</v>
      </c>
      <c r="J18" s="11" t="s">
        <v>36</v>
      </c>
    </row>
    <row r="19" spans="2:10" ht="13" thickBot="1" x14ac:dyDescent="0.3">
      <c r="B19" s="44" t="s">
        <v>52</v>
      </c>
      <c r="F19" s="13"/>
      <c r="G19" s="14" t="s">
        <v>38</v>
      </c>
      <c r="H19" s="15" t="s">
        <v>39</v>
      </c>
      <c r="I19" s="15" t="s">
        <v>39</v>
      </c>
      <c r="J19" s="15" t="s">
        <v>39</v>
      </c>
    </row>
    <row r="20" spans="2:10" ht="13" x14ac:dyDescent="0.3">
      <c r="B20" s="44" t="s">
        <v>53</v>
      </c>
      <c r="F20" s="19">
        <v>15</v>
      </c>
      <c r="G20" s="20" t="s">
        <v>54</v>
      </c>
      <c r="H20" s="21">
        <v>1.5</v>
      </c>
      <c r="I20" s="22">
        <v>6.15</v>
      </c>
      <c r="J20" s="41">
        <f t="shared" ref="J20" si="1">SUM(H20:I20)</f>
        <v>7.65</v>
      </c>
    </row>
    <row r="21" spans="2:10" x14ac:dyDescent="0.25">
      <c r="B21" s="44" t="s">
        <v>55</v>
      </c>
    </row>
    <row r="22" spans="2:10" x14ac:dyDescent="0.25">
      <c r="B22" s="44"/>
      <c r="H22" s="56" t="s">
        <v>43</v>
      </c>
      <c r="I22" s="56" t="s">
        <v>56</v>
      </c>
      <c r="J22" s="56" t="s">
        <v>57</v>
      </c>
    </row>
    <row r="23" spans="2:10" x14ac:dyDescent="0.25">
      <c r="B23" s="44" t="s">
        <v>58</v>
      </c>
    </row>
    <row r="24" spans="2:10" ht="13" x14ac:dyDescent="0.3">
      <c r="B24" s="45" t="s">
        <v>59</v>
      </c>
      <c r="C24" s="46"/>
    </row>
    <row r="25" spans="2:10" ht="13" thickBot="1" x14ac:dyDescent="0.3">
      <c r="B25" s="45" t="s">
        <v>60</v>
      </c>
      <c r="C25" s="46"/>
      <c r="F25" s="44" t="s">
        <v>61</v>
      </c>
    </row>
    <row r="26" spans="2:10" ht="39" x14ac:dyDescent="0.3">
      <c r="B26" t="s">
        <v>62</v>
      </c>
      <c r="F26" s="9" t="s">
        <v>33</v>
      </c>
      <c r="G26" s="112" t="s">
        <v>34</v>
      </c>
      <c r="H26" s="113"/>
      <c r="I26" s="10" t="s">
        <v>35</v>
      </c>
      <c r="J26" s="11" t="s">
        <v>36</v>
      </c>
    </row>
    <row r="27" spans="2:10" ht="13" thickBot="1" x14ac:dyDescent="0.3">
      <c r="B27" t="s">
        <v>63</v>
      </c>
      <c r="F27" s="13"/>
      <c r="G27" s="14" t="s">
        <v>38</v>
      </c>
      <c r="H27" s="15" t="s">
        <v>39</v>
      </c>
      <c r="I27" s="15" t="s">
        <v>39</v>
      </c>
      <c r="J27" s="15" t="s">
        <v>39</v>
      </c>
    </row>
    <row r="28" spans="2:10" ht="13" x14ac:dyDescent="0.3">
      <c r="F28" s="19">
        <v>15</v>
      </c>
      <c r="G28" s="20" t="s">
        <v>54</v>
      </c>
      <c r="H28" s="21">
        <v>1.5</v>
      </c>
      <c r="I28" s="22">
        <v>6.15</v>
      </c>
      <c r="J28" s="41">
        <f t="shared" ref="J28" si="2">SUM(H28:I28)</f>
        <v>7.65</v>
      </c>
    </row>
    <row r="29" spans="2:10" ht="13" x14ac:dyDescent="0.3">
      <c r="B29" s="44" t="s">
        <v>64</v>
      </c>
    </row>
    <row r="30" spans="2:10" x14ac:dyDescent="0.25">
      <c r="B30" s="44" t="s">
        <v>65</v>
      </c>
      <c r="H30" s="56" t="s">
        <v>43</v>
      </c>
      <c r="I30" s="56" t="s">
        <v>56</v>
      </c>
      <c r="J30" s="56" t="s">
        <v>57</v>
      </c>
    </row>
    <row r="31" spans="2:10" ht="13" x14ac:dyDescent="0.3">
      <c r="B31" s="44" t="s">
        <v>66</v>
      </c>
    </row>
    <row r="33" spans="2:2" ht="13" x14ac:dyDescent="0.3">
      <c r="B33" s="111" t="s">
        <v>67</v>
      </c>
    </row>
    <row r="35" spans="2:2" x14ac:dyDescent="0.25">
      <c r="B35" s="44" t="s">
        <v>68</v>
      </c>
    </row>
    <row r="36" spans="2:2" x14ac:dyDescent="0.25">
      <c r="B36" s="44" t="s">
        <v>69</v>
      </c>
    </row>
    <row r="38" spans="2:2" ht="13" x14ac:dyDescent="0.3">
      <c r="B38" s="44" t="s">
        <v>70</v>
      </c>
    </row>
    <row r="39" spans="2:2" x14ac:dyDescent="0.25">
      <c r="B39" s="44" t="s">
        <v>71</v>
      </c>
    </row>
    <row r="41" spans="2:2" x14ac:dyDescent="0.25">
      <c r="B41" s="44" t="s">
        <v>72</v>
      </c>
    </row>
    <row r="42" spans="2:2" x14ac:dyDescent="0.25">
      <c r="B42" s="44" t="s">
        <v>73</v>
      </c>
    </row>
    <row r="43" spans="2:2" x14ac:dyDescent="0.25">
      <c r="B43" s="44" t="s">
        <v>74</v>
      </c>
    </row>
    <row r="44" spans="2:2" x14ac:dyDescent="0.25">
      <c r="B44" s="44" t="s">
        <v>75</v>
      </c>
    </row>
    <row r="45" spans="2:2" x14ac:dyDescent="0.25">
      <c r="B45" s="44"/>
    </row>
    <row r="47" spans="2:2" ht="13" x14ac:dyDescent="0.3">
      <c r="B47" s="47" t="s">
        <v>76</v>
      </c>
    </row>
    <row r="48" spans="2:2" ht="13" x14ac:dyDescent="0.3">
      <c r="B48" s="47" t="s">
        <v>77</v>
      </c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 t="s">
        <v>78</v>
      </c>
    </row>
    <row r="54" spans="2:2" x14ac:dyDescent="0.25">
      <c r="B54" s="44" t="s">
        <v>79</v>
      </c>
    </row>
    <row r="57" spans="2:2" ht="13" x14ac:dyDescent="0.3">
      <c r="B57" s="47" t="s">
        <v>80</v>
      </c>
    </row>
  </sheetData>
  <mergeCells count="3">
    <mergeCell ref="G7:H7"/>
    <mergeCell ref="G18:H18"/>
    <mergeCell ref="B4:D5"/>
  </mergeCell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54"/>
  <sheetViews>
    <sheetView workbookViewId="0"/>
  </sheetViews>
  <sheetFormatPr defaultRowHeight="12.5" x14ac:dyDescent="0.25"/>
  <cols>
    <col min="1" max="1" width="9.1796875" style="2"/>
    <col min="2" max="2" width="49.1796875" style="2" bestFit="1" customWidth="1"/>
    <col min="3" max="5" width="12.7265625" style="2" customWidth="1"/>
  </cols>
  <sheetData>
    <row r="1" spans="1:6" ht="15.5" x14ac:dyDescent="0.35">
      <c r="A1" s="1" t="s">
        <v>81</v>
      </c>
      <c r="C1" s="3"/>
    </row>
    <row r="2" spans="1:6" ht="15.5" x14ac:dyDescent="0.35">
      <c r="A2" s="61" t="s">
        <v>82</v>
      </c>
      <c r="B2" s="61"/>
      <c r="C2" s="61"/>
      <c r="D2" s="61"/>
      <c r="E2" s="61"/>
      <c r="F2" s="62"/>
    </row>
    <row r="3" spans="1:6" x14ac:dyDescent="0.25">
      <c r="A3" s="4" t="s">
        <v>83</v>
      </c>
      <c r="B3" s="4" t="s">
        <v>84</v>
      </c>
      <c r="C3" s="5"/>
      <c r="D3" s="4"/>
    </row>
    <row r="4" spans="1:6" x14ac:dyDescent="0.25">
      <c r="A4" s="4" t="s">
        <v>85</v>
      </c>
      <c r="B4" s="4"/>
      <c r="C4" s="5"/>
      <c r="D4" s="4"/>
    </row>
    <row r="5" spans="1:6" x14ac:dyDescent="0.25">
      <c r="A5" s="7" t="s">
        <v>86</v>
      </c>
      <c r="B5" s="4"/>
      <c r="C5" s="7"/>
      <c r="D5" s="7"/>
    </row>
    <row r="6" spans="1:6" ht="13" x14ac:dyDescent="0.3">
      <c r="A6" s="7" t="s">
        <v>87</v>
      </c>
      <c r="B6" s="60" t="s">
        <v>88</v>
      </c>
      <c r="C6" s="8" t="s">
        <v>89</v>
      </c>
      <c r="D6" s="8" t="s">
        <v>90</v>
      </c>
    </row>
    <row r="7" spans="1:6" ht="13" thickBot="1" x14ac:dyDescent="0.3"/>
    <row r="8" spans="1:6" ht="39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</row>
    <row r="9" spans="1:6" ht="13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</row>
    <row r="10" spans="1:6" ht="13" x14ac:dyDescent="0.3">
      <c r="A10" s="16">
        <v>1</v>
      </c>
      <c r="B10" s="17" t="s">
        <v>91</v>
      </c>
      <c r="C10" s="18"/>
      <c r="D10" s="59">
        <v>7.25</v>
      </c>
      <c r="E10" s="28">
        <f>SUM(C10:D10)</f>
        <v>7.25</v>
      </c>
    </row>
    <row r="11" spans="1:6" ht="13" x14ac:dyDescent="0.3">
      <c r="A11" s="19">
        <v>2</v>
      </c>
      <c r="B11" s="20" t="s">
        <v>91</v>
      </c>
      <c r="C11" s="57"/>
      <c r="D11" s="22">
        <v>7.25</v>
      </c>
      <c r="E11" s="58">
        <f>SUM(C11:D11)</f>
        <v>7.25</v>
      </c>
    </row>
    <row r="12" spans="1:6" ht="13.5" thickBot="1" x14ac:dyDescent="0.35">
      <c r="A12" s="19">
        <v>3</v>
      </c>
      <c r="B12" s="20" t="s">
        <v>92</v>
      </c>
      <c r="C12" s="21">
        <v>1</v>
      </c>
      <c r="D12" s="22">
        <v>6.25</v>
      </c>
      <c r="E12" s="41">
        <f t="shared" ref="E12:E40" si="0">SUM(C12:D12)</f>
        <v>7.25</v>
      </c>
    </row>
    <row r="13" spans="1:6" ht="13" x14ac:dyDescent="0.3">
      <c r="A13" s="19">
        <v>4</v>
      </c>
      <c r="B13" s="20" t="s">
        <v>93</v>
      </c>
      <c r="C13" s="21"/>
      <c r="D13" s="59">
        <v>7.25</v>
      </c>
      <c r="E13" s="41">
        <f t="shared" si="0"/>
        <v>7.25</v>
      </c>
    </row>
    <row r="14" spans="1:6" ht="13" x14ac:dyDescent="0.3">
      <c r="A14" s="53">
        <v>5</v>
      </c>
      <c r="B14" s="54" t="s">
        <v>94</v>
      </c>
      <c r="C14" s="51">
        <v>0</v>
      </c>
      <c r="D14" s="52">
        <v>0</v>
      </c>
      <c r="E14" s="55">
        <f t="shared" si="0"/>
        <v>0</v>
      </c>
    </row>
    <row r="15" spans="1:6" ht="13" x14ac:dyDescent="0.3">
      <c r="A15" s="53">
        <v>6</v>
      </c>
      <c r="B15" s="54" t="s">
        <v>95</v>
      </c>
      <c r="C15" s="51">
        <v>0</v>
      </c>
      <c r="D15" s="52">
        <v>0</v>
      </c>
      <c r="E15" s="55">
        <f t="shared" si="0"/>
        <v>0</v>
      </c>
    </row>
    <row r="16" spans="1:6" ht="13" x14ac:dyDescent="0.3">
      <c r="A16" s="19">
        <v>7</v>
      </c>
      <c r="B16" s="20" t="s">
        <v>91</v>
      </c>
      <c r="C16" s="21"/>
      <c r="D16" s="22">
        <v>7.25</v>
      </c>
      <c r="E16" s="41">
        <f t="shared" si="0"/>
        <v>7.25</v>
      </c>
    </row>
    <row r="17" spans="1:5" ht="13" x14ac:dyDescent="0.3">
      <c r="A17" s="19">
        <v>8</v>
      </c>
      <c r="B17" s="20" t="s">
        <v>91</v>
      </c>
      <c r="C17" s="21"/>
      <c r="D17" s="22">
        <v>7.25</v>
      </c>
      <c r="E17" s="41">
        <f t="shared" si="0"/>
        <v>7.25</v>
      </c>
    </row>
    <row r="18" spans="1:5" ht="13" x14ac:dyDescent="0.3">
      <c r="A18" s="19">
        <v>9</v>
      </c>
      <c r="B18" s="20" t="s">
        <v>91</v>
      </c>
      <c r="C18" s="21"/>
      <c r="D18" s="22">
        <v>7.25</v>
      </c>
      <c r="E18" s="41">
        <f t="shared" si="0"/>
        <v>7.25</v>
      </c>
    </row>
    <row r="19" spans="1:5" ht="13" x14ac:dyDescent="0.3">
      <c r="A19" s="19">
        <v>10</v>
      </c>
      <c r="B19" s="20" t="s">
        <v>91</v>
      </c>
      <c r="C19" s="21"/>
      <c r="D19" s="22">
        <v>7.25</v>
      </c>
      <c r="E19" s="41">
        <f t="shared" si="0"/>
        <v>7.25</v>
      </c>
    </row>
    <row r="20" spans="1:5" ht="13" x14ac:dyDescent="0.3">
      <c r="A20" s="19">
        <v>11</v>
      </c>
      <c r="B20" s="20" t="s">
        <v>91</v>
      </c>
      <c r="C20" s="21"/>
      <c r="D20" s="22">
        <v>7.25</v>
      </c>
      <c r="E20" s="41">
        <f t="shared" si="0"/>
        <v>7.25</v>
      </c>
    </row>
    <row r="21" spans="1:5" ht="13" x14ac:dyDescent="0.3">
      <c r="A21" s="53">
        <v>12</v>
      </c>
      <c r="B21" s="54" t="s">
        <v>94</v>
      </c>
      <c r="C21" s="51">
        <v>0</v>
      </c>
      <c r="D21" s="52">
        <v>0</v>
      </c>
      <c r="E21" s="55">
        <f t="shared" si="0"/>
        <v>0</v>
      </c>
    </row>
    <row r="22" spans="1:5" ht="13.5" thickBot="1" x14ac:dyDescent="0.35">
      <c r="A22" s="53">
        <v>13</v>
      </c>
      <c r="B22" s="54" t="s">
        <v>95</v>
      </c>
      <c r="C22" s="51">
        <v>0</v>
      </c>
      <c r="D22" s="52">
        <v>0</v>
      </c>
      <c r="E22" s="55">
        <f t="shared" si="0"/>
        <v>0</v>
      </c>
    </row>
    <row r="23" spans="1:5" ht="13" x14ac:dyDescent="0.3">
      <c r="A23" s="19">
        <v>14</v>
      </c>
      <c r="B23" s="20" t="s">
        <v>96</v>
      </c>
      <c r="C23" s="21"/>
      <c r="D23" s="59">
        <v>7.25</v>
      </c>
      <c r="E23" s="41">
        <f t="shared" si="0"/>
        <v>7.25</v>
      </c>
    </row>
    <row r="24" spans="1:5" ht="13" x14ac:dyDescent="0.3">
      <c r="A24" s="19">
        <v>15</v>
      </c>
      <c r="B24" s="20" t="s">
        <v>91</v>
      </c>
      <c r="C24" s="21"/>
      <c r="D24" s="22">
        <v>7.25</v>
      </c>
      <c r="E24" s="41">
        <f t="shared" si="0"/>
        <v>7.25</v>
      </c>
    </row>
    <row r="25" spans="1:5" ht="13" x14ac:dyDescent="0.3">
      <c r="A25" s="19">
        <v>16</v>
      </c>
      <c r="B25" s="20" t="s">
        <v>91</v>
      </c>
      <c r="C25" s="21"/>
      <c r="D25" s="22">
        <v>7.25</v>
      </c>
      <c r="E25" s="41">
        <f t="shared" si="0"/>
        <v>7.25</v>
      </c>
    </row>
    <row r="26" spans="1:5" ht="13" x14ac:dyDescent="0.3">
      <c r="A26" s="19">
        <v>17</v>
      </c>
      <c r="B26" s="20" t="s">
        <v>97</v>
      </c>
      <c r="C26" s="21">
        <v>5</v>
      </c>
      <c r="D26" s="22">
        <v>2.25</v>
      </c>
      <c r="E26" s="41">
        <f t="shared" si="0"/>
        <v>7.25</v>
      </c>
    </row>
    <row r="27" spans="1:5" ht="13" x14ac:dyDescent="0.3">
      <c r="A27" s="19">
        <v>18</v>
      </c>
      <c r="B27" s="20" t="s">
        <v>91</v>
      </c>
      <c r="C27" s="21"/>
      <c r="D27" s="22">
        <v>7.25</v>
      </c>
      <c r="E27" s="41">
        <f t="shared" si="0"/>
        <v>7.25</v>
      </c>
    </row>
    <row r="28" spans="1:5" ht="13" x14ac:dyDescent="0.3">
      <c r="A28" s="53">
        <v>19</v>
      </c>
      <c r="B28" s="54" t="s">
        <v>94</v>
      </c>
      <c r="C28" s="51">
        <v>0</v>
      </c>
      <c r="D28" s="52">
        <v>0</v>
      </c>
      <c r="E28" s="55">
        <f t="shared" si="0"/>
        <v>0</v>
      </c>
    </row>
    <row r="29" spans="1:5" ht="13.5" thickBot="1" x14ac:dyDescent="0.35">
      <c r="A29" s="53">
        <v>20</v>
      </c>
      <c r="B29" s="54" t="s">
        <v>95</v>
      </c>
      <c r="C29" s="51">
        <v>0</v>
      </c>
      <c r="D29" s="52">
        <v>0</v>
      </c>
      <c r="E29" s="55">
        <f t="shared" si="0"/>
        <v>0</v>
      </c>
    </row>
    <row r="30" spans="1:5" ht="13.5" thickBot="1" x14ac:dyDescent="0.35">
      <c r="A30" s="19">
        <v>21</v>
      </c>
      <c r="B30" s="20" t="s">
        <v>98</v>
      </c>
      <c r="C30" s="21"/>
      <c r="D30" s="59">
        <v>7.25</v>
      </c>
      <c r="E30" s="41">
        <f t="shared" si="0"/>
        <v>7.25</v>
      </c>
    </row>
    <row r="31" spans="1:5" ht="13.5" thickBot="1" x14ac:dyDescent="0.35">
      <c r="A31" s="19">
        <v>22</v>
      </c>
      <c r="B31" s="20" t="s">
        <v>98</v>
      </c>
      <c r="C31" s="21"/>
      <c r="D31" s="59">
        <v>7.25</v>
      </c>
      <c r="E31" s="41">
        <f t="shared" si="0"/>
        <v>7.25</v>
      </c>
    </row>
    <row r="32" spans="1:5" ht="13.5" thickBot="1" x14ac:dyDescent="0.35">
      <c r="A32" s="19">
        <v>23</v>
      </c>
      <c r="B32" s="20" t="s">
        <v>99</v>
      </c>
      <c r="C32" s="21"/>
      <c r="D32" s="59">
        <v>7.25</v>
      </c>
      <c r="E32" s="41">
        <f t="shared" si="0"/>
        <v>7.25</v>
      </c>
    </row>
    <row r="33" spans="1:5" ht="13" x14ac:dyDescent="0.3">
      <c r="A33" s="19">
        <v>24</v>
      </c>
      <c r="B33" s="20" t="s">
        <v>99</v>
      </c>
      <c r="C33" s="21"/>
      <c r="D33" s="59">
        <v>7.25</v>
      </c>
      <c r="E33" s="41">
        <f t="shared" si="0"/>
        <v>7.25</v>
      </c>
    </row>
    <row r="34" spans="1:5" ht="13" x14ac:dyDescent="0.3">
      <c r="A34" s="53">
        <v>25</v>
      </c>
      <c r="B34" s="54" t="s">
        <v>100</v>
      </c>
      <c r="C34" s="51">
        <v>0</v>
      </c>
      <c r="D34" s="52">
        <v>0</v>
      </c>
      <c r="E34" s="55">
        <f t="shared" si="0"/>
        <v>0</v>
      </c>
    </row>
    <row r="35" spans="1:5" ht="13" x14ac:dyDescent="0.3">
      <c r="A35" s="53">
        <v>26</v>
      </c>
      <c r="B35" s="54" t="s">
        <v>94</v>
      </c>
      <c r="C35" s="51">
        <v>0</v>
      </c>
      <c r="D35" s="52">
        <v>0</v>
      </c>
      <c r="E35" s="55">
        <f t="shared" si="0"/>
        <v>0</v>
      </c>
    </row>
    <row r="36" spans="1:5" ht="13" x14ac:dyDescent="0.3">
      <c r="A36" s="53">
        <v>27</v>
      </c>
      <c r="B36" s="54" t="s">
        <v>95</v>
      </c>
      <c r="C36" s="51">
        <v>0</v>
      </c>
      <c r="D36" s="52">
        <v>0</v>
      </c>
      <c r="E36" s="55">
        <f t="shared" si="0"/>
        <v>0</v>
      </c>
    </row>
    <row r="37" spans="1:5" ht="13" x14ac:dyDescent="0.3">
      <c r="A37" s="53">
        <v>28</v>
      </c>
      <c r="B37" s="54" t="s">
        <v>101</v>
      </c>
      <c r="C37" s="51">
        <v>0</v>
      </c>
      <c r="D37" s="52">
        <v>0</v>
      </c>
      <c r="E37" s="55">
        <f t="shared" si="0"/>
        <v>0</v>
      </c>
    </row>
    <row r="38" spans="1:5" ht="13" x14ac:dyDescent="0.3">
      <c r="A38" s="19">
        <v>29</v>
      </c>
      <c r="B38" s="20" t="s">
        <v>92</v>
      </c>
      <c r="C38" s="21">
        <v>2</v>
      </c>
      <c r="D38" s="22">
        <v>5.25</v>
      </c>
      <c r="E38" s="41">
        <f t="shared" si="0"/>
        <v>7.25</v>
      </c>
    </row>
    <row r="39" spans="1:5" ht="13" x14ac:dyDescent="0.3">
      <c r="A39" s="19">
        <v>30</v>
      </c>
      <c r="B39" s="20" t="s">
        <v>102</v>
      </c>
      <c r="C39" s="21">
        <v>2</v>
      </c>
      <c r="D39" s="22">
        <v>5.25</v>
      </c>
      <c r="E39" s="41">
        <f t="shared" si="0"/>
        <v>7.25</v>
      </c>
    </row>
    <row r="40" spans="1:5" ht="13.5" thickBot="1" x14ac:dyDescent="0.35">
      <c r="A40" s="23">
        <v>31</v>
      </c>
      <c r="B40" s="20" t="s">
        <v>91</v>
      </c>
      <c r="C40" s="24"/>
      <c r="D40" s="22">
        <v>7.25</v>
      </c>
      <c r="E40" s="41">
        <f t="shared" si="0"/>
        <v>7.25</v>
      </c>
    </row>
    <row r="41" spans="1:5" ht="13" x14ac:dyDescent="0.3">
      <c r="A41" s="25" t="s">
        <v>103</v>
      </c>
      <c r="B41" s="26"/>
      <c r="C41" s="27">
        <f>SUM(C10:C40)</f>
        <v>10</v>
      </c>
      <c r="D41" s="28">
        <f>SUM(D10:D40)</f>
        <v>142.25</v>
      </c>
      <c r="E41" s="28">
        <f>SUM(E10:E40)</f>
        <v>152.25</v>
      </c>
    </row>
    <row r="42" spans="1:5" ht="13.5" thickBot="1" x14ac:dyDescent="0.35">
      <c r="A42" s="29" t="s">
        <v>104</v>
      </c>
      <c r="B42" s="30"/>
      <c r="C42" s="31">
        <f>C41/E41</f>
        <v>6.5681444991789822E-2</v>
      </c>
      <c r="D42" s="32">
        <f>D41/E41</f>
        <v>0.93431855500821015</v>
      </c>
      <c r="E42" s="42">
        <f>SUM(C42:D42)</f>
        <v>1</v>
      </c>
    </row>
    <row r="43" spans="1:5" x14ac:dyDescent="0.25">
      <c r="A43" s="33"/>
      <c r="B43" s="33"/>
      <c r="C43" s="34"/>
      <c r="D43" s="34"/>
      <c r="E43" s="35"/>
    </row>
    <row r="44" spans="1:5" x14ac:dyDescent="0.25">
      <c r="A44" s="36" t="s">
        <v>105</v>
      </c>
      <c r="C44" s="34"/>
      <c r="D44" s="34"/>
      <c r="E44" s="35"/>
    </row>
    <row r="45" spans="1:5" x14ac:dyDescent="0.25">
      <c r="A45" s="37"/>
      <c r="B45" s="6"/>
      <c r="C45" s="6"/>
      <c r="D45" s="6"/>
    </row>
    <row r="46" spans="1:5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I54"/>
  <sheetViews>
    <sheetView tabSelected="1" zoomScale="80" zoomScaleNormal="80" workbookViewId="0">
      <selection activeCell="F7" sqref="F7"/>
    </sheetView>
  </sheetViews>
  <sheetFormatPr defaultColWidth="9.1796875" defaultRowHeight="12.5" x14ac:dyDescent="0.25"/>
  <cols>
    <col min="1" max="1" width="16.54296875" style="2" customWidth="1"/>
    <col min="2" max="2" width="61.26953125" style="2" customWidth="1"/>
    <col min="3" max="3" width="14.453125" style="2" customWidth="1"/>
    <col min="4" max="4" width="16.81640625" style="2" customWidth="1"/>
    <col min="5" max="5" width="12.7265625" style="2" customWidth="1"/>
    <col min="6" max="16384" width="9.1796875" style="2"/>
  </cols>
  <sheetData>
    <row r="1" spans="1:9" ht="15.5" x14ac:dyDescent="0.35">
      <c r="A1" s="1" t="s">
        <v>81</v>
      </c>
      <c r="C1" s="1" t="s">
        <v>110</v>
      </c>
      <c r="D1" s="72">
        <v>2021</v>
      </c>
      <c r="F1" s="87" t="s">
        <v>111</v>
      </c>
    </row>
    <row r="3" spans="1:9" ht="19.399999999999999" customHeight="1" x14ac:dyDescent="0.3">
      <c r="A3" s="4" t="s">
        <v>83</v>
      </c>
      <c r="B3" s="8" t="s">
        <v>84</v>
      </c>
      <c r="C3" s="5" t="s">
        <v>112</v>
      </c>
      <c r="D3" s="83">
        <v>100030119</v>
      </c>
      <c r="E3" s="4"/>
    </row>
    <row r="4" spans="1:9" ht="19.399999999999999" customHeight="1" x14ac:dyDescent="0.3">
      <c r="A4" s="4" t="s">
        <v>113</v>
      </c>
      <c r="B4" s="8" t="s">
        <v>114</v>
      </c>
      <c r="C4" s="5"/>
      <c r="D4" s="4"/>
      <c r="E4" s="4"/>
    </row>
    <row r="5" spans="1:9" ht="19.399999999999999" customHeight="1" x14ac:dyDescent="0.3">
      <c r="A5" s="7" t="s">
        <v>115</v>
      </c>
      <c r="B5" s="60" t="s">
        <v>116</v>
      </c>
      <c r="C5" s="84" t="s">
        <v>117</v>
      </c>
      <c r="D5" s="71">
        <v>7.65</v>
      </c>
      <c r="E5" s="4"/>
      <c r="F5" s="118" t="s">
        <v>118</v>
      </c>
      <c r="G5" s="118"/>
      <c r="H5" s="118"/>
      <c r="I5" s="118"/>
    </row>
    <row r="6" spans="1:9" ht="19.399999999999999" customHeight="1" x14ac:dyDescent="0.25">
      <c r="A6" s="7" t="s">
        <v>87</v>
      </c>
      <c r="B6" s="60" t="s">
        <v>119</v>
      </c>
      <c r="C6" s="60" t="s">
        <v>89</v>
      </c>
      <c r="D6" s="85" t="s">
        <v>120</v>
      </c>
      <c r="E6" s="4"/>
      <c r="F6" s="118"/>
      <c r="G6" s="118"/>
      <c r="H6" s="118"/>
      <c r="I6" s="118"/>
    </row>
    <row r="7" spans="1:9" ht="19.399999999999999" customHeight="1" thickBot="1" x14ac:dyDescent="0.3">
      <c r="D7" s="37"/>
    </row>
    <row r="8" spans="1:9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9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9" ht="19.399999999999999" customHeight="1" x14ac:dyDescent="0.3">
      <c r="A10" s="49">
        <v>1</v>
      </c>
      <c r="B10" s="50" t="s">
        <v>121</v>
      </c>
      <c r="C10" s="88">
        <v>0</v>
      </c>
      <c r="D10" s="89">
        <v>0</v>
      </c>
      <c r="E10" s="90">
        <f t="shared" ref="E10" si="0">SUM(C10:D10)</f>
        <v>0</v>
      </c>
      <c r="F10" s="12"/>
    </row>
    <row r="11" spans="1:9" ht="19.399999999999999" customHeight="1" x14ac:dyDescent="0.3">
      <c r="A11" s="53">
        <v>2</v>
      </c>
      <c r="B11" s="54" t="s">
        <v>94</v>
      </c>
      <c r="C11" s="88">
        <v>0</v>
      </c>
      <c r="D11" s="89">
        <v>0</v>
      </c>
      <c r="E11" s="94">
        <f t="shared" ref="E11:E38" si="1">SUM(C11:D11)</f>
        <v>0</v>
      </c>
      <c r="F11" s="12"/>
    </row>
    <row r="12" spans="1:9" ht="19.399999999999999" customHeight="1" x14ac:dyDescent="0.3">
      <c r="A12" s="53">
        <v>3</v>
      </c>
      <c r="B12" s="54" t="s">
        <v>95</v>
      </c>
      <c r="C12" s="88">
        <v>0</v>
      </c>
      <c r="D12" s="89">
        <v>0</v>
      </c>
      <c r="E12" s="94">
        <f t="shared" si="1"/>
        <v>0</v>
      </c>
      <c r="F12" s="12"/>
    </row>
    <row r="13" spans="1:9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1"/>
        <v>7.65</v>
      </c>
      <c r="F13" s="12"/>
    </row>
    <row r="14" spans="1:9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1"/>
        <v>7.65</v>
      </c>
      <c r="F14" s="12"/>
    </row>
    <row r="15" spans="1:9" ht="19.399999999999999" customHeight="1" x14ac:dyDescent="0.3">
      <c r="A15" s="53">
        <v>6</v>
      </c>
      <c r="B15" s="54" t="s">
        <v>122</v>
      </c>
      <c r="C15" s="88">
        <v>0</v>
      </c>
      <c r="D15" s="89">
        <v>0</v>
      </c>
      <c r="E15" s="94">
        <f t="shared" si="1"/>
        <v>0</v>
      </c>
      <c r="F15" s="12"/>
    </row>
    <row r="16" spans="1:9" ht="19.399999999999999" customHeight="1" x14ac:dyDescent="0.3">
      <c r="A16" s="63">
        <v>7</v>
      </c>
      <c r="B16" s="64"/>
      <c r="C16" s="91">
        <v>0</v>
      </c>
      <c r="D16" s="92">
        <f>+$D$5-C16</f>
        <v>7.65</v>
      </c>
      <c r="E16" s="95">
        <f>SUM(C16:D16)</f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>SUM(C17:D17)</f>
        <v>7.65</v>
      </c>
      <c r="F17" s="12"/>
    </row>
    <row r="18" spans="1:6" ht="19.399999999999999" customHeight="1" x14ac:dyDescent="0.3">
      <c r="A18" s="53">
        <v>9</v>
      </c>
      <c r="B18" s="54" t="s">
        <v>94</v>
      </c>
      <c r="C18" s="88">
        <v>0</v>
      </c>
      <c r="D18" s="89">
        <v>0</v>
      </c>
      <c r="E18" s="94">
        <f>SUM(C18:D18)</f>
        <v>0</v>
      </c>
      <c r="F18" s="12"/>
    </row>
    <row r="19" spans="1:6" ht="19.399999999999999" customHeight="1" x14ac:dyDescent="0.3">
      <c r="A19" s="53">
        <v>10</v>
      </c>
      <c r="B19" s="54" t="s">
        <v>95</v>
      </c>
      <c r="C19" s="88">
        <v>0</v>
      </c>
      <c r="D19" s="89">
        <v>0</v>
      </c>
      <c r="E19" s="94">
        <f>SUM(C19:D19)</f>
        <v>0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1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1"/>
        <v>7.65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7.65</v>
      </c>
      <c r="E22" s="95">
        <f t="shared" si="1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7.65</v>
      </c>
      <c r="E23" s="95">
        <f t="shared" si="1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1"/>
        <v>7.65</v>
      </c>
      <c r="F24" s="12"/>
    </row>
    <row r="25" spans="1:6" ht="19.399999999999999" customHeight="1" x14ac:dyDescent="0.3">
      <c r="A25" s="53">
        <v>16</v>
      </c>
      <c r="B25" s="54" t="s">
        <v>94</v>
      </c>
      <c r="C25" s="88">
        <v>0</v>
      </c>
      <c r="D25" s="89">
        <v>0</v>
      </c>
      <c r="E25" s="94">
        <f t="shared" si="1"/>
        <v>0</v>
      </c>
      <c r="F25" s="12"/>
    </row>
    <row r="26" spans="1:6" ht="19.399999999999999" customHeight="1" x14ac:dyDescent="0.3">
      <c r="A26" s="53">
        <v>17</v>
      </c>
      <c r="B26" s="54" t="s">
        <v>95</v>
      </c>
      <c r="C26" s="88">
        <v>0</v>
      </c>
      <c r="D26" s="89">
        <v>0</v>
      </c>
      <c r="E26" s="94">
        <f t="shared" si="1"/>
        <v>0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1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1"/>
        <v>7.65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7.65</v>
      </c>
      <c r="E29" s="95">
        <f t="shared" si="1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7.65</v>
      </c>
      <c r="E30" s="95">
        <f t="shared" si="1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7.65</v>
      </c>
      <c r="E31" s="95">
        <f t="shared" si="1"/>
        <v>7.65</v>
      </c>
      <c r="F31" s="12"/>
    </row>
    <row r="32" spans="1:6" ht="19.399999999999999" customHeight="1" x14ac:dyDescent="0.3">
      <c r="A32" s="53">
        <v>23</v>
      </c>
      <c r="B32" s="54" t="s">
        <v>94</v>
      </c>
      <c r="C32" s="88">
        <v>0</v>
      </c>
      <c r="D32" s="89">
        <v>0</v>
      </c>
      <c r="E32" s="94">
        <f t="shared" si="1"/>
        <v>0</v>
      </c>
      <c r="F32" s="12"/>
    </row>
    <row r="33" spans="1:6" ht="19.399999999999999" customHeight="1" x14ac:dyDescent="0.3">
      <c r="A33" s="53">
        <v>24</v>
      </c>
      <c r="B33" s="54" t="s">
        <v>95</v>
      </c>
      <c r="C33" s="88">
        <v>0</v>
      </c>
      <c r="D33" s="89">
        <v>0</v>
      </c>
      <c r="E33" s="94">
        <f t="shared" si="1"/>
        <v>0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7.65</v>
      </c>
      <c r="E34" s="95">
        <f t="shared" si="1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1"/>
        <v>7.65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7.65</v>
      </c>
      <c r="E36" s="95">
        <f t="shared" si="1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7.65</v>
      </c>
      <c r="E37" s="95">
        <f t="shared" si="1"/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si="1"/>
        <v>7.65</v>
      </c>
      <c r="F38" s="12"/>
    </row>
    <row r="39" spans="1:6" ht="19.399999999999999" customHeight="1" x14ac:dyDescent="0.3">
      <c r="A39" s="53">
        <v>30</v>
      </c>
      <c r="B39" s="54" t="s">
        <v>94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53">
        <v>31</v>
      </c>
      <c r="B40" s="54" t="s">
        <v>95</v>
      </c>
      <c r="C40" s="88">
        <v>0</v>
      </c>
      <c r="D40" s="89">
        <v>0</v>
      </c>
      <c r="E40" s="94">
        <f>SUM(C40:D40)</f>
        <v>0</v>
      </c>
      <c r="F40" s="12"/>
    </row>
    <row r="41" spans="1:6" ht="19.399999999999999" customHeight="1" thickBot="1" x14ac:dyDescent="0.35">
      <c r="A41" s="25" t="s">
        <v>103</v>
      </c>
      <c r="B41" s="26"/>
      <c r="C41" s="96">
        <f>SUM(C10:C40)</f>
        <v>0</v>
      </c>
      <c r="D41" s="97">
        <f>SUM(D10:D40)</f>
        <v>145.35000000000005</v>
      </c>
      <c r="E41" s="97">
        <f>SUM(E10:E40)</f>
        <v>145.35000000000005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123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2">
    <mergeCell ref="B8:C8"/>
    <mergeCell ref="F5:I6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2"/>
  <dimension ref="A1:G51"/>
  <sheetViews>
    <sheetView zoomScale="80" zoomScaleNormal="80" workbookViewId="0"/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3" width="16.453125" style="2" customWidth="1"/>
    <col min="4" max="4" width="15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60" t="str">
        <f>+tammi!B6</f>
        <v>Kirjoita Nimike tammikuun välilehdelle tähän</v>
      </c>
      <c r="C6" s="60" t="s">
        <v>89</v>
      </c>
      <c r="D6" s="86" t="s">
        <v>125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7.65</v>
      </c>
      <c r="E11" s="95">
        <f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7.65</v>
      </c>
      <c r="E12" s="95">
        <f t="shared" ref="E12:E35" si="0">SUM(C12:D12)</f>
        <v>7.65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53">
        <v>6</v>
      </c>
      <c r="B15" s="54" t="s">
        <v>94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95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49">
        <v>13</v>
      </c>
      <c r="B22" s="54" t="s">
        <v>94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95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53">
        <v>20</v>
      </c>
      <c r="B29" s="54" t="s">
        <v>94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95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53">
        <v>27</v>
      </c>
      <c r="B36" s="54" t="s">
        <v>94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thickBot="1" x14ac:dyDescent="0.35">
      <c r="A37" s="49">
        <v>28</v>
      </c>
      <c r="B37" s="54" t="s">
        <v>95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25" t="s">
        <v>103</v>
      </c>
      <c r="B38" s="26"/>
      <c r="C38" s="96">
        <f>SUM(C10:C37)</f>
        <v>0</v>
      </c>
      <c r="D38" s="103">
        <f>SUM(D10:D37)</f>
        <v>153.00000000000006</v>
      </c>
      <c r="E38" s="103">
        <f>SUM(E10:E37)</f>
        <v>153.00000000000006</v>
      </c>
    </row>
    <row r="39" spans="1:6" ht="13.5" thickBot="1" x14ac:dyDescent="0.35">
      <c r="A39" s="29" t="s">
        <v>104</v>
      </c>
      <c r="B39" s="30"/>
      <c r="C39" s="98">
        <f>C38/E38</f>
        <v>0</v>
      </c>
      <c r="D39" s="99">
        <f>D38/E38</f>
        <v>1</v>
      </c>
      <c r="E39" s="100">
        <f>SUM(C39:D39)</f>
        <v>1</v>
      </c>
    </row>
    <row r="40" spans="1:6" x14ac:dyDescent="0.25">
      <c r="A40" s="33"/>
      <c r="B40" s="33"/>
      <c r="C40" s="104"/>
      <c r="D40" s="104"/>
      <c r="E40" s="105"/>
    </row>
    <row r="41" spans="1:6" x14ac:dyDescent="0.25">
      <c r="A41" s="36" t="s">
        <v>105</v>
      </c>
      <c r="C41" s="104"/>
      <c r="D41" s="104"/>
      <c r="E41" s="105"/>
    </row>
    <row r="42" spans="1:6" x14ac:dyDescent="0.25">
      <c r="A42" s="37"/>
      <c r="B42" s="6"/>
      <c r="C42" s="33"/>
      <c r="D42" s="33"/>
      <c r="E42" s="37"/>
    </row>
    <row r="43" spans="1:6" x14ac:dyDescent="0.25">
      <c r="B43" s="4" t="s">
        <v>106</v>
      </c>
      <c r="C43" s="4"/>
      <c r="D43" s="4"/>
    </row>
    <row r="46" spans="1:6" x14ac:dyDescent="0.25">
      <c r="A46" s="38"/>
      <c r="B46" s="4"/>
      <c r="C46" s="4"/>
      <c r="D46" s="4"/>
    </row>
    <row r="47" spans="1:6" x14ac:dyDescent="0.25">
      <c r="B47" s="2" t="s">
        <v>107</v>
      </c>
      <c r="C47" s="2" t="s">
        <v>108</v>
      </c>
    </row>
    <row r="48" spans="1:6" x14ac:dyDescent="0.25">
      <c r="C48" s="2" t="s">
        <v>109</v>
      </c>
    </row>
    <row r="50" spans="1:3" x14ac:dyDescent="0.25">
      <c r="A50" s="39"/>
      <c r="B50" s="40"/>
      <c r="C50" s="40"/>
    </row>
    <row r="51" spans="1:3" x14ac:dyDescent="0.25">
      <c r="B51" s="40"/>
      <c r="C51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3"/>
  <dimension ref="A1:G54"/>
  <sheetViews>
    <sheetView zoomScale="80" zoomScaleNormal="80" workbookViewId="0">
      <selection activeCell="H40" sqref="H40"/>
    </sheetView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4" width="14.81640625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90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101">
        <v>0</v>
      </c>
      <c r="D10" s="9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3">
        <v>2</v>
      </c>
      <c r="B11" s="64"/>
      <c r="C11" s="91">
        <v>0</v>
      </c>
      <c r="D11" s="92">
        <f>+$D$5-C11</f>
        <v>7.65</v>
      </c>
      <c r="E11" s="95">
        <f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7.65</v>
      </c>
      <c r="E12" s="95">
        <f t="shared" ref="E12:E35" si="0">SUM(C12:D12)</f>
        <v>7.65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53">
        <v>6</v>
      </c>
      <c r="B15" s="54" t="s">
        <v>94</v>
      </c>
      <c r="C15" s="88">
        <v>0</v>
      </c>
      <c r="D15" s="89">
        <v>0</v>
      </c>
      <c r="E15" s="94">
        <f t="shared" si="0"/>
        <v>0</v>
      </c>
      <c r="F15" s="12"/>
    </row>
    <row r="16" spans="1:7" ht="19.399999999999999" customHeight="1" x14ac:dyDescent="0.3">
      <c r="A16" s="49">
        <v>7</v>
      </c>
      <c r="B16" s="54" t="s">
        <v>95</v>
      </c>
      <c r="C16" s="88">
        <v>0</v>
      </c>
      <c r="D16" s="89">
        <v>0</v>
      </c>
      <c r="E16" s="94">
        <f t="shared" si="0"/>
        <v>0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5">
        <v>10</v>
      </c>
      <c r="B19" s="64"/>
      <c r="C19" s="91">
        <v>0</v>
      </c>
      <c r="D19" s="92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49">
        <v>13</v>
      </c>
      <c r="B22" s="54" t="s">
        <v>94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53">
        <v>14</v>
      </c>
      <c r="B23" s="54" t="s">
        <v>95</v>
      </c>
      <c r="C23" s="88">
        <v>0</v>
      </c>
      <c r="D23" s="89">
        <v>0</v>
      </c>
      <c r="E23" s="94">
        <f t="shared" si="0"/>
        <v>0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53">
        <v>20</v>
      </c>
      <c r="B29" s="54" t="s">
        <v>94</v>
      </c>
      <c r="C29" s="88">
        <v>0</v>
      </c>
      <c r="D29" s="89">
        <v>0</v>
      </c>
      <c r="E29" s="94">
        <f t="shared" si="0"/>
        <v>0</v>
      </c>
      <c r="F29" s="12"/>
    </row>
    <row r="30" spans="1:6" ht="19.399999999999999" customHeight="1" x14ac:dyDescent="0.3">
      <c r="A30" s="53">
        <v>21</v>
      </c>
      <c r="B30" s="54" t="s">
        <v>95</v>
      </c>
      <c r="C30" s="88">
        <v>0</v>
      </c>
      <c r="D30" s="89">
        <v>0</v>
      </c>
      <c r="E30" s="94">
        <f t="shared" si="0"/>
        <v>0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63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53">
        <v>27</v>
      </c>
      <c r="B36" s="54" t="s">
        <v>94</v>
      </c>
      <c r="C36" s="88">
        <v>0</v>
      </c>
      <c r="D36" s="89">
        <v>0</v>
      </c>
      <c r="E36" s="94">
        <f>SUM(C36:D36)</f>
        <v>0</v>
      </c>
      <c r="F36" s="12"/>
    </row>
    <row r="37" spans="1:6" ht="19.399999999999999" customHeight="1" x14ac:dyDescent="0.3">
      <c r="A37" s="49">
        <v>28</v>
      </c>
      <c r="B37" s="54" t="s">
        <v>95</v>
      </c>
      <c r="C37" s="88">
        <v>0</v>
      </c>
      <c r="D37" s="89">
        <v>0</v>
      </c>
      <c r="E37" s="94">
        <f>SUM(C37:D37)</f>
        <v>0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ref="E38:E40" si="1">SUM(C38:D38)</f>
        <v>7.65</v>
      </c>
      <c r="F38" s="12"/>
    </row>
    <row r="39" spans="1:6" ht="19.399999999999999" customHeight="1" x14ac:dyDescent="0.3">
      <c r="A39" s="63">
        <v>30</v>
      </c>
      <c r="B39" s="64"/>
      <c r="C39" s="91">
        <v>0</v>
      </c>
      <c r="D39" s="92">
        <f>+$D$5-C39</f>
        <v>7.65</v>
      </c>
      <c r="E39" s="95">
        <f t="shared" si="1"/>
        <v>7.65</v>
      </c>
      <c r="F39" s="12"/>
    </row>
    <row r="40" spans="1:6" ht="19.399999999999999" customHeight="1" thickBot="1" x14ac:dyDescent="0.35">
      <c r="A40" s="67">
        <v>31</v>
      </c>
      <c r="B40" s="68"/>
      <c r="C40" s="91">
        <v>0</v>
      </c>
      <c r="D40" s="92">
        <f>+$D$5-C40</f>
        <v>7.65</v>
      </c>
      <c r="E40" s="95">
        <f t="shared" si="1"/>
        <v>7.65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175.95000000000007</v>
      </c>
      <c r="E41" s="103">
        <f>SUM(E10:E40)</f>
        <v>175.95000000000007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105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4"/>
  <dimension ref="A1:G53"/>
  <sheetViews>
    <sheetView zoomScale="80" zoomScaleNormal="80" workbookViewId="0"/>
  </sheetViews>
  <sheetFormatPr defaultColWidth="9.1796875" defaultRowHeight="12.5" x14ac:dyDescent="0.25"/>
  <cols>
    <col min="1" max="1" width="16.54296875" style="2" customWidth="1"/>
    <col min="2" max="2" width="49.1796875" style="2" bestFit="1" customWidth="1"/>
    <col min="3" max="3" width="17.1796875" style="2" customWidth="1"/>
    <col min="4" max="4" width="14" style="2" customWidth="1"/>
    <col min="5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126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3">
        <v>1</v>
      </c>
      <c r="B10" s="64"/>
      <c r="C10" s="91">
        <v>0</v>
      </c>
      <c r="D10" s="92">
        <f>+$D$5-C10</f>
        <v>7.65</v>
      </c>
      <c r="E10" s="95">
        <f>SUM(C10:D10)</f>
        <v>7.65</v>
      </c>
      <c r="F10" s="12"/>
    </row>
    <row r="11" spans="1:7" ht="19.399999999999999" customHeight="1" x14ac:dyDescent="0.3">
      <c r="A11" s="53">
        <v>2</v>
      </c>
      <c r="B11" s="54" t="s">
        <v>100</v>
      </c>
      <c r="C11" s="88">
        <v>0</v>
      </c>
      <c r="D11" s="89">
        <v>0</v>
      </c>
      <c r="E11" s="94">
        <f t="shared" ref="E11:E39" si="0">SUM(C11:D11)</f>
        <v>0</v>
      </c>
      <c r="F11" s="12"/>
    </row>
    <row r="12" spans="1:7" ht="19.399999999999999" customHeight="1" x14ac:dyDescent="0.3">
      <c r="A12" s="53">
        <v>3</v>
      </c>
      <c r="B12" s="54" t="s">
        <v>94</v>
      </c>
      <c r="C12" s="88">
        <v>0</v>
      </c>
      <c r="D12" s="89">
        <v>0</v>
      </c>
      <c r="E12" s="94">
        <f t="shared" si="0"/>
        <v>0</v>
      </c>
      <c r="F12" s="12"/>
    </row>
    <row r="13" spans="1:7" ht="19.399999999999999" customHeight="1" x14ac:dyDescent="0.3">
      <c r="A13" s="53">
        <v>4</v>
      </c>
      <c r="B13" s="54" t="s">
        <v>95</v>
      </c>
      <c r="C13" s="88">
        <v>0</v>
      </c>
      <c r="D13" s="89">
        <v>0</v>
      </c>
      <c r="E13" s="94">
        <f t="shared" si="0"/>
        <v>0</v>
      </c>
      <c r="F13" s="12"/>
    </row>
    <row r="14" spans="1:7" ht="19.399999999999999" customHeight="1" x14ac:dyDescent="0.3">
      <c r="A14" s="53">
        <v>5</v>
      </c>
      <c r="B14" s="54" t="s">
        <v>101</v>
      </c>
      <c r="C14" s="88">
        <v>0</v>
      </c>
      <c r="D14" s="89">
        <v>0</v>
      </c>
      <c r="E14" s="94">
        <f t="shared" si="0"/>
        <v>0</v>
      </c>
      <c r="F14" s="12"/>
    </row>
    <row r="15" spans="1:7" ht="19.399999999999999" customHeight="1" x14ac:dyDescent="0.3">
      <c r="A15" s="63">
        <v>6</v>
      </c>
      <c r="B15" s="64"/>
      <c r="C15" s="91">
        <v>0</v>
      </c>
      <c r="D15" s="92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63">
        <v>7</v>
      </c>
      <c r="B16" s="64"/>
      <c r="C16" s="91">
        <v>0</v>
      </c>
      <c r="D16" s="92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3">
        <v>8</v>
      </c>
      <c r="B17" s="64"/>
      <c r="C17" s="91">
        <v>0</v>
      </c>
      <c r="D17" s="92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3">
        <v>9</v>
      </c>
      <c r="B18" s="64"/>
      <c r="C18" s="91">
        <v>0</v>
      </c>
      <c r="D18" s="92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53">
        <v>10</v>
      </c>
      <c r="B19" s="54" t="s">
        <v>94</v>
      </c>
      <c r="C19" s="88">
        <v>0</v>
      </c>
      <c r="D19" s="89">
        <v>0</v>
      </c>
      <c r="E19" s="94">
        <f t="shared" si="0"/>
        <v>0</v>
      </c>
      <c r="F19" s="12"/>
    </row>
    <row r="20" spans="1:6" ht="19.399999999999999" customHeight="1" x14ac:dyDescent="0.3">
      <c r="A20" s="53">
        <v>11</v>
      </c>
      <c r="B20" s="54" t="s">
        <v>95</v>
      </c>
      <c r="C20" s="88">
        <v>0</v>
      </c>
      <c r="D20" s="89">
        <v>0</v>
      </c>
      <c r="E20" s="94">
        <f t="shared" si="0"/>
        <v>0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63">
        <v>13</v>
      </c>
      <c r="B22" s="64"/>
      <c r="C22" s="91">
        <v>0</v>
      </c>
      <c r="D22" s="92">
        <f>+$D$5-C22</f>
        <v>7.65</v>
      </c>
      <c r="E22" s="95">
        <f t="shared" si="0"/>
        <v>7.65</v>
      </c>
      <c r="F22" s="12"/>
    </row>
    <row r="23" spans="1:6" ht="19.399999999999999" customHeight="1" x14ac:dyDescent="0.3">
      <c r="A23" s="63">
        <v>14</v>
      </c>
      <c r="B23" s="64"/>
      <c r="C23" s="91">
        <v>0</v>
      </c>
      <c r="D23" s="92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3">
        <v>15</v>
      </c>
      <c r="B24" s="64"/>
      <c r="C24" s="91">
        <v>0</v>
      </c>
      <c r="D24" s="92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3">
        <v>16</v>
      </c>
      <c r="B25" s="64"/>
      <c r="C25" s="91">
        <v>0</v>
      </c>
      <c r="D25" s="92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53">
        <v>17</v>
      </c>
      <c r="B26" s="54" t="s">
        <v>94</v>
      </c>
      <c r="C26" s="88">
        <v>0</v>
      </c>
      <c r="D26" s="89">
        <v>0</v>
      </c>
      <c r="E26" s="94">
        <f t="shared" si="0"/>
        <v>0</v>
      </c>
      <c r="F26" s="12"/>
    </row>
    <row r="27" spans="1:6" ht="19.399999999999999" customHeight="1" x14ac:dyDescent="0.3">
      <c r="A27" s="53">
        <v>18</v>
      </c>
      <c r="B27" s="54" t="s">
        <v>95</v>
      </c>
      <c r="C27" s="88">
        <v>0</v>
      </c>
      <c r="D27" s="89">
        <v>0</v>
      </c>
      <c r="E27" s="94">
        <f t="shared" si="0"/>
        <v>0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63">
        <v>20</v>
      </c>
      <c r="B29" s="64"/>
      <c r="C29" s="91">
        <v>0</v>
      </c>
      <c r="D29" s="92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3">
        <v>21</v>
      </c>
      <c r="B30" s="64"/>
      <c r="C30" s="91">
        <v>0</v>
      </c>
      <c r="D30" s="92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3">
        <v>22</v>
      </c>
      <c r="B31" s="64"/>
      <c r="C31" s="91">
        <v>0</v>
      </c>
      <c r="D31" s="92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92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53">
        <v>24</v>
      </c>
      <c r="B33" s="54" t="s">
        <v>94</v>
      </c>
      <c r="C33" s="88">
        <v>0</v>
      </c>
      <c r="D33" s="89">
        <v>0</v>
      </c>
      <c r="E33" s="94">
        <f t="shared" si="0"/>
        <v>0</v>
      </c>
      <c r="F33" s="12"/>
    </row>
    <row r="34" spans="1:6" ht="19.399999999999999" customHeight="1" x14ac:dyDescent="0.3">
      <c r="A34" s="53">
        <v>25</v>
      </c>
      <c r="B34" s="54" t="s">
        <v>95</v>
      </c>
      <c r="C34" s="88">
        <v>0</v>
      </c>
      <c r="D34" s="89">
        <v>0</v>
      </c>
      <c r="E34" s="94">
        <f t="shared" si="0"/>
        <v>0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63">
        <v>27</v>
      </c>
      <c r="B36" s="64"/>
      <c r="C36" s="91">
        <v>0</v>
      </c>
      <c r="D36" s="92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3">
        <v>28</v>
      </c>
      <c r="B37" s="64"/>
      <c r="C37" s="91">
        <v>0</v>
      </c>
      <c r="D37" s="92">
        <f>+$D$5-C37</f>
        <v>7.65</v>
      </c>
      <c r="E37" s="95">
        <f>SUM(C37:D37)</f>
        <v>7.65</v>
      </c>
      <c r="F37" s="12"/>
    </row>
    <row r="38" spans="1:6" ht="19.399999999999999" customHeight="1" x14ac:dyDescent="0.3">
      <c r="A38" s="63">
        <v>29</v>
      </c>
      <c r="B38" s="64"/>
      <c r="C38" s="91">
        <v>0</v>
      </c>
      <c r="D38" s="92">
        <f>+$D$5-C38</f>
        <v>7.65</v>
      </c>
      <c r="E38" s="95">
        <f t="shared" si="0"/>
        <v>7.65</v>
      </c>
      <c r="F38" s="12"/>
    </row>
    <row r="39" spans="1:6" ht="19.399999999999999" customHeight="1" thickBot="1" x14ac:dyDescent="0.35">
      <c r="A39" s="63">
        <v>30</v>
      </c>
      <c r="B39" s="64"/>
      <c r="C39" s="91">
        <v>0</v>
      </c>
      <c r="D39" s="92">
        <f>+$D$5-C39</f>
        <v>7.65</v>
      </c>
      <c r="E39" s="95">
        <f t="shared" si="0"/>
        <v>7.65</v>
      </c>
      <c r="F39" s="12"/>
    </row>
    <row r="40" spans="1:6" ht="19.399999999999999" customHeight="1" x14ac:dyDescent="0.3">
      <c r="A40" s="25" t="s">
        <v>103</v>
      </c>
      <c r="B40" s="26"/>
      <c r="C40" s="96">
        <f>SUM(C10:C39)</f>
        <v>0</v>
      </c>
      <c r="D40" s="103">
        <f>SUM(D10:D39)</f>
        <v>153.00000000000006</v>
      </c>
      <c r="E40" s="103">
        <f>SUM(E10:E39)</f>
        <v>153.00000000000006</v>
      </c>
    </row>
    <row r="41" spans="1:6" ht="13.5" thickBot="1" x14ac:dyDescent="0.35">
      <c r="A41" s="29" t="s">
        <v>104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105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106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107</v>
      </c>
      <c r="C49" s="2" t="s">
        <v>108</v>
      </c>
    </row>
    <row r="50" spans="1:3" x14ac:dyDescent="0.25">
      <c r="C50" s="2" t="s">
        <v>109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4"/>
  <sheetViews>
    <sheetView zoomScale="80" zoomScaleNormal="80" workbookViewId="0"/>
  </sheetViews>
  <sheetFormatPr defaultColWidth="9.1796875" defaultRowHeight="12.5" x14ac:dyDescent="0.25"/>
  <cols>
    <col min="1" max="1" width="16.453125" style="2" customWidth="1"/>
    <col min="2" max="2" width="49.1796875" style="2" bestFit="1" customWidth="1"/>
    <col min="3" max="3" width="18.269531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4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127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49">
        <v>1</v>
      </c>
      <c r="B10" s="54" t="s">
        <v>128</v>
      </c>
      <c r="C10" s="88">
        <v>0</v>
      </c>
      <c r="D10" s="89">
        <v>0</v>
      </c>
      <c r="E10" s="90">
        <f>SUM(C10:D10)</f>
        <v>0</v>
      </c>
      <c r="F10" s="12"/>
    </row>
    <row r="11" spans="1:7" ht="19.399999999999999" customHeight="1" x14ac:dyDescent="0.3">
      <c r="A11" s="53">
        <v>2</v>
      </c>
      <c r="B11" s="54" t="s">
        <v>95</v>
      </c>
      <c r="C11" s="88">
        <v>0</v>
      </c>
      <c r="D11" s="89">
        <v>0</v>
      </c>
      <c r="E11" s="94">
        <f>SUM(C11:D11)</f>
        <v>0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92">
        <f>+$D$5-C12</f>
        <v>7.65</v>
      </c>
      <c r="E12" s="95">
        <f t="shared" ref="E12:E40" si="0">SUM(C12:D12)</f>
        <v>7.65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92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63">
        <v>5</v>
      </c>
      <c r="B14" s="64"/>
      <c r="C14" s="91">
        <v>0</v>
      </c>
      <c r="D14" s="92">
        <f>+$D$5-C14</f>
        <v>7.65</v>
      </c>
      <c r="E14" s="95">
        <f t="shared" si="0"/>
        <v>7.65</v>
      </c>
      <c r="F14" s="12"/>
    </row>
    <row r="15" spans="1:7" ht="19.399999999999999" customHeight="1" x14ac:dyDescent="0.3">
      <c r="A15" s="65">
        <v>6</v>
      </c>
      <c r="B15" s="64"/>
      <c r="C15" s="91">
        <v>0</v>
      </c>
      <c r="D15" s="92">
        <f>+$D$5-C15</f>
        <v>7.65</v>
      </c>
      <c r="E15" s="95">
        <f t="shared" si="0"/>
        <v>7.65</v>
      </c>
      <c r="F15" s="12"/>
    </row>
    <row r="16" spans="1:7" ht="19.399999999999999" customHeight="1" x14ac:dyDescent="0.3">
      <c r="A16" s="65">
        <v>7</v>
      </c>
      <c r="B16" s="64"/>
      <c r="C16" s="91">
        <v>0</v>
      </c>
      <c r="D16" s="92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53">
        <v>8</v>
      </c>
      <c r="B17" s="54" t="s">
        <v>94</v>
      </c>
      <c r="C17" s="88">
        <v>0</v>
      </c>
      <c r="D17" s="89">
        <v>0</v>
      </c>
      <c r="E17" s="94">
        <f t="shared" si="0"/>
        <v>0</v>
      </c>
      <c r="F17" s="12"/>
    </row>
    <row r="18" spans="1:6" ht="19.399999999999999" customHeight="1" x14ac:dyDescent="0.3">
      <c r="A18" s="53">
        <v>9</v>
      </c>
      <c r="B18" s="54" t="s">
        <v>95</v>
      </c>
      <c r="C18" s="88">
        <v>0</v>
      </c>
      <c r="D18" s="89">
        <v>0</v>
      </c>
      <c r="E18" s="94">
        <f t="shared" si="0"/>
        <v>0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92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92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63">
        <v>12</v>
      </c>
      <c r="B21" s="64"/>
      <c r="C21" s="91">
        <v>0</v>
      </c>
      <c r="D21" s="92">
        <f>+$D$5-C21</f>
        <v>7.65</v>
      </c>
      <c r="E21" s="95">
        <f t="shared" si="0"/>
        <v>7.65</v>
      </c>
      <c r="F21" s="12"/>
    </row>
    <row r="22" spans="1:6" ht="19.399999999999999" customHeight="1" x14ac:dyDescent="0.3">
      <c r="A22" s="49">
        <v>13</v>
      </c>
      <c r="B22" s="54" t="s">
        <v>129</v>
      </c>
      <c r="C22" s="88">
        <v>0</v>
      </c>
      <c r="D22" s="89">
        <v>0</v>
      </c>
      <c r="E22" s="94">
        <f t="shared" si="0"/>
        <v>0</v>
      </c>
      <c r="F22" s="12"/>
    </row>
    <row r="23" spans="1:6" ht="19.399999999999999" customHeight="1" x14ac:dyDescent="0.3">
      <c r="A23" s="65">
        <v>14</v>
      </c>
      <c r="B23" s="64"/>
      <c r="C23" s="91">
        <v>0</v>
      </c>
      <c r="D23" s="92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53">
        <v>15</v>
      </c>
      <c r="B24" s="54" t="s">
        <v>94</v>
      </c>
      <c r="C24" s="88">
        <v>0</v>
      </c>
      <c r="D24" s="89">
        <v>0</v>
      </c>
      <c r="E24" s="94">
        <f t="shared" si="0"/>
        <v>0</v>
      </c>
      <c r="F24" s="12"/>
    </row>
    <row r="25" spans="1:6" ht="19.399999999999999" customHeight="1" x14ac:dyDescent="0.3">
      <c r="A25" s="53">
        <v>16</v>
      </c>
      <c r="B25" s="54" t="s">
        <v>95</v>
      </c>
      <c r="C25" s="88">
        <v>0</v>
      </c>
      <c r="D25" s="89">
        <v>0</v>
      </c>
      <c r="E25" s="94">
        <f t="shared" si="0"/>
        <v>0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92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92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63">
        <v>19</v>
      </c>
      <c r="B28" s="64"/>
      <c r="C28" s="91">
        <v>0</v>
      </c>
      <c r="D28" s="92">
        <f>+$D$5-C28</f>
        <v>7.65</v>
      </c>
      <c r="E28" s="95">
        <f t="shared" si="0"/>
        <v>7.65</v>
      </c>
      <c r="F28" s="12"/>
    </row>
    <row r="29" spans="1:6" ht="19.399999999999999" customHeight="1" x14ac:dyDescent="0.3">
      <c r="A29" s="65">
        <v>20</v>
      </c>
      <c r="B29" s="64"/>
      <c r="C29" s="91">
        <v>0</v>
      </c>
      <c r="D29" s="92">
        <f>+$D$5-C29</f>
        <v>7.65</v>
      </c>
      <c r="E29" s="95">
        <f t="shared" si="0"/>
        <v>7.65</v>
      </c>
      <c r="F29" s="12"/>
    </row>
    <row r="30" spans="1:6" ht="19.399999999999999" customHeight="1" x14ac:dyDescent="0.3">
      <c r="A30" s="65">
        <v>21</v>
      </c>
      <c r="B30" s="64"/>
      <c r="C30" s="91">
        <v>0</v>
      </c>
      <c r="D30" s="92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53">
        <v>22</v>
      </c>
      <c r="B31" s="54" t="s">
        <v>94</v>
      </c>
      <c r="C31" s="88">
        <v>0</v>
      </c>
      <c r="D31" s="89">
        <v>0</v>
      </c>
      <c r="E31" s="94">
        <f t="shared" si="0"/>
        <v>0</v>
      </c>
      <c r="F31" s="12"/>
    </row>
    <row r="32" spans="1:6" ht="19.399999999999999" customHeight="1" x14ac:dyDescent="0.3">
      <c r="A32" s="53">
        <v>23</v>
      </c>
      <c r="B32" s="54" t="s">
        <v>95</v>
      </c>
      <c r="C32" s="88">
        <v>0</v>
      </c>
      <c r="D32" s="89">
        <v>0</v>
      </c>
      <c r="E32" s="94">
        <f>SUM(C32:D32)</f>
        <v>0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92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65">
        <v>25</v>
      </c>
      <c r="B34" s="64"/>
      <c r="C34" s="91">
        <v>0</v>
      </c>
      <c r="D34" s="92">
        <f>+$D$5-C34</f>
        <v>7.65</v>
      </c>
      <c r="E34" s="95">
        <f t="shared" si="0"/>
        <v>7.65</v>
      </c>
      <c r="F34" s="12"/>
    </row>
    <row r="35" spans="1:6" ht="19.399999999999999" customHeight="1" x14ac:dyDescent="0.3">
      <c r="A35" s="63">
        <v>26</v>
      </c>
      <c r="B35" s="64"/>
      <c r="C35" s="91">
        <v>0</v>
      </c>
      <c r="D35" s="92">
        <f>+$D$5-C35</f>
        <v>7.65</v>
      </c>
      <c r="E35" s="95">
        <f t="shared" si="0"/>
        <v>7.65</v>
      </c>
      <c r="F35" s="12"/>
    </row>
    <row r="36" spans="1:6" ht="19.399999999999999" customHeight="1" x14ac:dyDescent="0.3">
      <c r="A36" s="65">
        <v>27</v>
      </c>
      <c r="B36" s="64"/>
      <c r="C36" s="91">
        <v>0</v>
      </c>
      <c r="D36" s="92">
        <f>+$D$5-C36</f>
        <v>7.65</v>
      </c>
      <c r="E36" s="95">
        <f t="shared" si="0"/>
        <v>7.65</v>
      </c>
      <c r="F36" s="12"/>
    </row>
    <row r="37" spans="1:6" ht="19.399999999999999" customHeight="1" x14ac:dyDescent="0.3">
      <c r="A37" s="65">
        <v>28</v>
      </c>
      <c r="B37" s="64"/>
      <c r="C37" s="91">
        <v>0</v>
      </c>
      <c r="D37" s="92">
        <f>+$D$5-C37</f>
        <v>7.65</v>
      </c>
      <c r="E37" s="95">
        <f t="shared" si="0"/>
        <v>7.65</v>
      </c>
      <c r="F37" s="12"/>
    </row>
    <row r="38" spans="1:6" ht="19.399999999999999" customHeight="1" x14ac:dyDescent="0.3">
      <c r="A38" s="53">
        <v>29</v>
      </c>
      <c r="B38" s="54" t="s">
        <v>94</v>
      </c>
      <c r="C38" s="88">
        <v>0</v>
      </c>
      <c r="D38" s="89">
        <v>0</v>
      </c>
      <c r="E38" s="94">
        <f t="shared" si="0"/>
        <v>0</v>
      </c>
      <c r="F38" s="12"/>
    </row>
    <row r="39" spans="1:6" ht="19.399999999999999" customHeight="1" thickBot="1" x14ac:dyDescent="0.35">
      <c r="A39" s="53">
        <v>30</v>
      </c>
      <c r="B39" s="69" t="s">
        <v>95</v>
      </c>
      <c r="C39" s="88">
        <v>0</v>
      </c>
      <c r="D39" s="89">
        <v>0</v>
      </c>
      <c r="E39" s="94">
        <f>SUM(C39:D39)</f>
        <v>0</v>
      </c>
      <c r="F39" s="12"/>
    </row>
    <row r="40" spans="1:6" ht="19.399999999999999" customHeight="1" thickBot="1" x14ac:dyDescent="0.35">
      <c r="A40" s="67">
        <v>31</v>
      </c>
      <c r="B40" s="68"/>
      <c r="C40" s="91">
        <v>0</v>
      </c>
      <c r="D40" s="92">
        <f>+$D$5-C40</f>
        <v>7.65</v>
      </c>
      <c r="E40" s="95">
        <f t="shared" si="0"/>
        <v>7.65</v>
      </c>
      <c r="F40" s="12"/>
    </row>
    <row r="41" spans="1:6" ht="19.399999999999999" customHeight="1" x14ac:dyDescent="0.3">
      <c r="A41" s="25" t="s">
        <v>103</v>
      </c>
      <c r="B41" s="26"/>
      <c r="C41" s="96">
        <f>SUM(C10:C40)</f>
        <v>0</v>
      </c>
      <c r="D41" s="103">
        <f>SUM(D10:D40)</f>
        <v>153.00000000000006</v>
      </c>
      <c r="E41" s="103">
        <f>SUM(E10:E40)</f>
        <v>153.00000000000006</v>
      </c>
    </row>
    <row r="42" spans="1:6" ht="13.5" thickBot="1" x14ac:dyDescent="0.35">
      <c r="A42" s="29" t="s">
        <v>104</v>
      </c>
      <c r="B42" s="30"/>
      <c r="C42" s="98">
        <f>C41/E41</f>
        <v>0</v>
      </c>
      <c r="D42" s="99">
        <f>D41/E41</f>
        <v>1</v>
      </c>
      <c r="E42" s="100">
        <f>SUM(C42:D42)</f>
        <v>1</v>
      </c>
    </row>
    <row r="43" spans="1:6" x14ac:dyDescent="0.25">
      <c r="A43" s="33"/>
      <c r="B43" s="33"/>
      <c r="C43" s="34"/>
      <c r="D43" s="34"/>
      <c r="E43" s="35"/>
    </row>
    <row r="44" spans="1:6" x14ac:dyDescent="0.25">
      <c r="A44" s="36" t="s">
        <v>105</v>
      </c>
      <c r="C44" s="34"/>
      <c r="D44" s="34"/>
      <c r="E44" s="35"/>
    </row>
    <row r="45" spans="1:6" x14ac:dyDescent="0.25">
      <c r="A45" s="37"/>
      <c r="B45" s="6"/>
      <c r="C45" s="6"/>
      <c r="D45" s="6"/>
    </row>
    <row r="46" spans="1:6" x14ac:dyDescent="0.25">
      <c r="B46" s="4" t="s">
        <v>106</v>
      </c>
      <c r="C46" s="4"/>
      <c r="D46" s="4"/>
    </row>
    <row r="49" spans="1:4" x14ac:dyDescent="0.25">
      <c r="A49" s="38"/>
      <c r="B49" s="4"/>
      <c r="C49" s="4"/>
      <c r="D49" s="4"/>
    </row>
    <row r="50" spans="1:4" x14ac:dyDescent="0.25">
      <c r="B50" s="2" t="s">
        <v>107</v>
      </c>
      <c r="C50" s="2" t="s">
        <v>108</v>
      </c>
    </row>
    <row r="51" spans="1:4" x14ac:dyDescent="0.25">
      <c r="C51" s="2" t="s">
        <v>109</v>
      </c>
    </row>
    <row r="53" spans="1:4" x14ac:dyDescent="0.25">
      <c r="A53" s="39"/>
      <c r="B53" s="40"/>
      <c r="C53" s="40"/>
    </row>
    <row r="54" spans="1:4" x14ac:dyDescent="0.25">
      <c r="B54" s="40"/>
      <c r="C54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3"/>
  <sheetViews>
    <sheetView zoomScale="80" zoomScaleNormal="80" workbookViewId="0">
      <selection activeCell="H1" sqref="H1"/>
    </sheetView>
  </sheetViews>
  <sheetFormatPr defaultColWidth="9.1796875" defaultRowHeight="12.5" x14ac:dyDescent="0.25"/>
  <cols>
    <col min="1" max="1" width="18.453125" style="2" customWidth="1"/>
    <col min="2" max="2" width="49.1796875" style="2" bestFit="1" customWidth="1"/>
    <col min="3" max="3" width="16.81640625" style="2" customWidth="1"/>
    <col min="4" max="5" width="12.7265625" style="2" customWidth="1"/>
    <col min="6" max="16384" width="9.1796875" style="2"/>
  </cols>
  <sheetData>
    <row r="1" spans="1:7" ht="15.5" x14ac:dyDescent="0.35">
      <c r="A1" s="1" t="s">
        <v>81</v>
      </c>
      <c r="C1" s="72" t="str">
        <f>+tammi!C1</f>
        <v>Vuosi:</v>
      </c>
      <c r="D1" s="72">
        <f>+tammi!D1</f>
        <v>2021</v>
      </c>
      <c r="G1" s="87" t="s">
        <v>111</v>
      </c>
    </row>
    <row r="3" spans="1:7" ht="19.399999999999999" customHeight="1" x14ac:dyDescent="0.3">
      <c r="A3" s="4" t="s">
        <v>83</v>
      </c>
      <c r="B3" s="8" t="str">
        <f>+tammi!B3</f>
        <v>Monesta hyvästä yhdeksi parhaista -hanke</v>
      </c>
      <c r="C3" s="5" t="str">
        <f>+tammi!C3</f>
        <v>Kustannuspaikka:</v>
      </c>
      <c r="D3" s="83">
        <f>+tammi!D3</f>
        <v>100030119</v>
      </c>
      <c r="E3" s="4"/>
    </row>
    <row r="4" spans="1:7" ht="19.399999999999999" customHeight="1" x14ac:dyDescent="0.3">
      <c r="A4" s="4" t="s">
        <v>124</v>
      </c>
      <c r="B4" s="8" t="str">
        <f>+tammi!B4</f>
        <v>Jyväskylän kaupunki</v>
      </c>
      <c r="C4" s="5"/>
      <c r="D4" s="83"/>
      <c r="E4" s="4"/>
    </row>
    <row r="5" spans="1:7" ht="19.399999999999999" customHeight="1" x14ac:dyDescent="0.25">
      <c r="A5" s="7" t="s">
        <v>115</v>
      </c>
      <c r="B5" s="4" t="str">
        <f>+tammi!B5</f>
        <v>Kirjoita Nimi tammikuun välilehdelle tähän</v>
      </c>
      <c r="C5" s="7" t="str">
        <f>+tammi!C5</f>
        <v>Työaika (päivä):</v>
      </c>
      <c r="D5" s="70">
        <f>+tammi!D5</f>
        <v>7.65</v>
      </c>
      <c r="E5" s="4"/>
    </row>
    <row r="6" spans="1:7" ht="19.399999999999999" customHeight="1" x14ac:dyDescent="0.25">
      <c r="A6" s="7" t="s">
        <v>87</v>
      </c>
      <c r="B6" s="4" t="str">
        <f>+tammi!B6</f>
        <v>Kirjoita Nimike tammikuun välilehdelle tähän</v>
      </c>
      <c r="C6" s="60" t="s">
        <v>89</v>
      </c>
      <c r="D6" s="86" t="s">
        <v>130</v>
      </c>
      <c r="E6" s="4"/>
    </row>
    <row r="7" spans="1:7" ht="19.399999999999999" customHeight="1" thickBot="1" x14ac:dyDescent="0.3"/>
    <row r="8" spans="1:7" ht="45" customHeight="1" x14ac:dyDescent="0.3">
      <c r="A8" s="9" t="s">
        <v>33</v>
      </c>
      <c r="B8" s="115" t="s">
        <v>34</v>
      </c>
      <c r="C8" s="116"/>
      <c r="D8" s="10" t="s">
        <v>35</v>
      </c>
      <c r="E8" s="11" t="s">
        <v>36</v>
      </c>
      <c r="F8" s="12"/>
    </row>
    <row r="9" spans="1:7" ht="15.75" customHeight="1" thickBot="1" x14ac:dyDescent="0.3">
      <c r="A9" s="13"/>
      <c r="B9" s="14" t="s">
        <v>38</v>
      </c>
      <c r="C9" s="15" t="s">
        <v>39</v>
      </c>
      <c r="D9" s="15" t="s">
        <v>39</v>
      </c>
      <c r="E9" s="15" t="s">
        <v>39</v>
      </c>
      <c r="F9" s="12"/>
    </row>
    <row r="10" spans="1:7" ht="19.399999999999999" customHeight="1" x14ac:dyDescent="0.3">
      <c r="A10" s="65">
        <v>1</v>
      </c>
      <c r="B10" s="66"/>
      <c r="C10" s="91">
        <v>0</v>
      </c>
      <c r="D10" s="102">
        <f>+$D$5-C10</f>
        <v>7.65</v>
      </c>
      <c r="E10" s="93">
        <f>SUM(C10:D10)</f>
        <v>7.65</v>
      </c>
      <c r="F10" s="12"/>
    </row>
    <row r="11" spans="1:7" ht="19.399999999999999" customHeight="1" x14ac:dyDescent="0.3">
      <c r="A11" s="65">
        <v>2</v>
      </c>
      <c r="B11" s="64"/>
      <c r="C11" s="91">
        <v>0</v>
      </c>
      <c r="D11" s="109">
        <f>+$D$5-C11</f>
        <v>7.65</v>
      </c>
      <c r="E11" s="95">
        <f t="shared" ref="E11:E39" si="0">SUM(C11:D11)</f>
        <v>7.65</v>
      </c>
      <c r="F11" s="12"/>
    </row>
    <row r="12" spans="1:7" ht="19.399999999999999" customHeight="1" x14ac:dyDescent="0.3">
      <c r="A12" s="63">
        <v>3</v>
      </c>
      <c r="B12" s="64"/>
      <c r="C12" s="91">
        <v>0</v>
      </c>
      <c r="D12" s="109">
        <f>+$D$5-C12</f>
        <v>7.65</v>
      </c>
      <c r="E12" s="95">
        <f t="shared" si="0"/>
        <v>7.65</v>
      </c>
      <c r="F12" s="12"/>
    </row>
    <row r="13" spans="1:7" ht="19.399999999999999" customHeight="1" x14ac:dyDescent="0.3">
      <c r="A13" s="63">
        <v>4</v>
      </c>
      <c r="B13" s="64"/>
      <c r="C13" s="91">
        <v>0</v>
      </c>
      <c r="D13" s="109">
        <f>+$D$5-C13</f>
        <v>7.65</v>
      </c>
      <c r="E13" s="95">
        <f t="shared" si="0"/>
        <v>7.65</v>
      </c>
      <c r="F13" s="12"/>
    </row>
    <row r="14" spans="1:7" ht="19.399999999999999" customHeight="1" x14ac:dyDescent="0.3">
      <c r="A14" s="49">
        <v>5</v>
      </c>
      <c r="B14" s="54" t="s">
        <v>94</v>
      </c>
      <c r="C14" s="88">
        <v>0</v>
      </c>
      <c r="D14" s="110">
        <v>0</v>
      </c>
      <c r="E14" s="94">
        <f t="shared" si="0"/>
        <v>0</v>
      </c>
      <c r="F14" s="12"/>
    </row>
    <row r="15" spans="1:7" ht="19.399999999999999" customHeight="1" x14ac:dyDescent="0.3">
      <c r="A15" s="49">
        <v>6</v>
      </c>
      <c r="B15" s="54" t="s">
        <v>95</v>
      </c>
      <c r="C15" s="88">
        <v>0</v>
      </c>
      <c r="D15" s="110">
        <v>0</v>
      </c>
      <c r="E15" s="94">
        <f>SUM(C15:D15)</f>
        <v>0</v>
      </c>
      <c r="F15" s="12"/>
    </row>
    <row r="16" spans="1:7" ht="19.399999999999999" customHeight="1" x14ac:dyDescent="0.3">
      <c r="A16" s="65">
        <v>7</v>
      </c>
      <c r="B16" s="64"/>
      <c r="C16" s="91">
        <v>0</v>
      </c>
      <c r="D16" s="109">
        <f>+$D$5-C16</f>
        <v>7.65</v>
      </c>
      <c r="E16" s="95">
        <f t="shared" si="0"/>
        <v>7.65</v>
      </c>
      <c r="F16" s="12"/>
    </row>
    <row r="17" spans="1:6" ht="19.399999999999999" customHeight="1" x14ac:dyDescent="0.3">
      <c r="A17" s="65">
        <v>8</v>
      </c>
      <c r="B17" s="64"/>
      <c r="C17" s="91">
        <v>0</v>
      </c>
      <c r="D17" s="109">
        <f>+$D$5-C17</f>
        <v>7.65</v>
      </c>
      <c r="E17" s="95">
        <f t="shared" si="0"/>
        <v>7.65</v>
      </c>
      <c r="F17" s="12"/>
    </row>
    <row r="18" spans="1:6" ht="19.399999999999999" customHeight="1" x14ac:dyDescent="0.3">
      <c r="A18" s="65">
        <v>9</v>
      </c>
      <c r="B18" s="64"/>
      <c r="C18" s="91">
        <v>0</v>
      </c>
      <c r="D18" s="109">
        <f>+$D$5-C18</f>
        <v>7.65</v>
      </c>
      <c r="E18" s="95">
        <f t="shared" si="0"/>
        <v>7.65</v>
      </c>
      <c r="F18" s="12"/>
    </row>
    <row r="19" spans="1:6" ht="19.399999999999999" customHeight="1" x14ac:dyDescent="0.3">
      <c r="A19" s="63">
        <v>10</v>
      </c>
      <c r="B19" s="64"/>
      <c r="C19" s="91">
        <v>0</v>
      </c>
      <c r="D19" s="109">
        <f>+$D$5-C19</f>
        <v>7.65</v>
      </c>
      <c r="E19" s="95">
        <f t="shared" si="0"/>
        <v>7.65</v>
      </c>
      <c r="F19" s="12"/>
    </row>
    <row r="20" spans="1:6" ht="19.399999999999999" customHeight="1" x14ac:dyDescent="0.3">
      <c r="A20" s="63">
        <v>11</v>
      </c>
      <c r="B20" s="64"/>
      <c r="C20" s="91">
        <v>0</v>
      </c>
      <c r="D20" s="109">
        <f>+$D$5-C20</f>
        <v>7.65</v>
      </c>
      <c r="E20" s="95">
        <f t="shared" si="0"/>
        <v>7.65</v>
      </c>
      <c r="F20" s="12"/>
    </row>
    <row r="21" spans="1:6" ht="19.399999999999999" customHeight="1" x14ac:dyDescent="0.3">
      <c r="A21" s="49">
        <v>12</v>
      </c>
      <c r="B21" s="54" t="s">
        <v>94</v>
      </c>
      <c r="C21" s="88">
        <v>0</v>
      </c>
      <c r="D21" s="110">
        <v>0</v>
      </c>
      <c r="E21" s="94">
        <f t="shared" si="0"/>
        <v>0</v>
      </c>
      <c r="F21" s="12"/>
    </row>
    <row r="22" spans="1:6" ht="19.399999999999999" customHeight="1" x14ac:dyDescent="0.3">
      <c r="A22" s="49">
        <v>13</v>
      </c>
      <c r="B22" s="54" t="s">
        <v>95</v>
      </c>
      <c r="C22" s="88">
        <v>0</v>
      </c>
      <c r="D22" s="110">
        <v>0</v>
      </c>
      <c r="E22" s="94">
        <f t="shared" si="0"/>
        <v>0</v>
      </c>
      <c r="F22" s="12"/>
    </row>
    <row r="23" spans="1:6" ht="19.399999999999999" customHeight="1" x14ac:dyDescent="0.3">
      <c r="A23" s="65">
        <v>14</v>
      </c>
      <c r="B23" s="64"/>
      <c r="C23" s="91">
        <v>0</v>
      </c>
      <c r="D23" s="109">
        <f>+$D$5-C23</f>
        <v>7.65</v>
      </c>
      <c r="E23" s="95">
        <f t="shared" si="0"/>
        <v>7.65</v>
      </c>
      <c r="F23" s="12"/>
    </row>
    <row r="24" spans="1:6" ht="19.399999999999999" customHeight="1" x14ac:dyDescent="0.3">
      <c r="A24" s="65">
        <v>15</v>
      </c>
      <c r="B24" s="64"/>
      <c r="C24" s="91">
        <v>0</v>
      </c>
      <c r="D24" s="109">
        <f>+$D$5-C24</f>
        <v>7.65</v>
      </c>
      <c r="E24" s="95">
        <f t="shared" si="0"/>
        <v>7.65</v>
      </c>
      <c r="F24" s="12"/>
    </row>
    <row r="25" spans="1:6" ht="19.399999999999999" customHeight="1" x14ac:dyDescent="0.3">
      <c r="A25" s="65">
        <v>16</v>
      </c>
      <c r="B25" s="64"/>
      <c r="C25" s="91">
        <v>0</v>
      </c>
      <c r="D25" s="109">
        <f>+$D$5-C25</f>
        <v>7.65</v>
      </c>
      <c r="E25" s="95">
        <f t="shared" si="0"/>
        <v>7.65</v>
      </c>
      <c r="F25" s="12"/>
    </row>
    <row r="26" spans="1:6" ht="19.399999999999999" customHeight="1" x14ac:dyDescent="0.3">
      <c r="A26" s="63">
        <v>17</v>
      </c>
      <c r="B26" s="64"/>
      <c r="C26" s="91">
        <v>0</v>
      </c>
      <c r="D26" s="109">
        <f>+$D$5-C26</f>
        <v>7.65</v>
      </c>
      <c r="E26" s="95">
        <f t="shared" si="0"/>
        <v>7.65</v>
      </c>
      <c r="F26" s="12"/>
    </row>
    <row r="27" spans="1:6" ht="19.399999999999999" customHeight="1" x14ac:dyDescent="0.3">
      <c r="A27" s="63">
        <v>18</v>
      </c>
      <c r="B27" s="64"/>
      <c r="C27" s="91">
        <v>0</v>
      </c>
      <c r="D27" s="109">
        <f>+$D$5-C27</f>
        <v>7.65</v>
      </c>
      <c r="E27" s="95">
        <f t="shared" si="0"/>
        <v>7.65</v>
      </c>
      <c r="F27" s="12"/>
    </row>
    <row r="28" spans="1:6" ht="19.399999999999999" customHeight="1" x14ac:dyDescent="0.3">
      <c r="A28" s="49">
        <v>19</v>
      </c>
      <c r="B28" s="54" t="s">
        <v>94</v>
      </c>
      <c r="C28" s="88">
        <v>0</v>
      </c>
      <c r="D28" s="110">
        <v>0</v>
      </c>
      <c r="E28" s="94">
        <f t="shared" si="0"/>
        <v>0</v>
      </c>
      <c r="F28" s="12"/>
    </row>
    <row r="29" spans="1:6" ht="19.399999999999999" customHeight="1" x14ac:dyDescent="0.3">
      <c r="A29" s="49">
        <v>20</v>
      </c>
      <c r="B29" s="54" t="s">
        <v>95</v>
      </c>
      <c r="C29" s="88">
        <v>0</v>
      </c>
      <c r="D29" s="110">
        <v>0</v>
      </c>
      <c r="E29" s="94">
        <f t="shared" si="0"/>
        <v>0</v>
      </c>
      <c r="F29" s="12"/>
    </row>
    <row r="30" spans="1:6" ht="19.399999999999999" customHeight="1" x14ac:dyDescent="0.3">
      <c r="A30" s="65">
        <v>21</v>
      </c>
      <c r="B30" s="64"/>
      <c r="C30" s="91">
        <v>0</v>
      </c>
      <c r="D30" s="109">
        <f>+$D$5-C30</f>
        <v>7.65</v>
      </c>
      <c r="E30" s="95">
        <f t="shared" si="0"/>
        <v>7.65</v>
      </c>
      <c r="F30" s="12"/>
    </row>
    <row r="31" spans="1:6" ht="19.399999999999999" customHeight="1" x14ac:dyDescent="0.3">
      <c r="A31" s="65">
        <v>22</v>
      </c>
      <c r="B31" s="64"/>
      <c r="C31" s="91">
        <v>0</v>
      </c>
      <c r="D31" s="109">
        <f>+$D$5-C31</f>
        <v>7.65</v>
      </c>
      <c r="E31" s="95">
        <f t="shared" si="0"/>
        <v>7.65</v>
      </c>
      <c r="F31" s="12"/>
    </row>
    <row r="32" spans="1:6" ht="19.399999999999999" customHeight="1" x14ac:dyDescent="0.3">
      <c r="A32" s="63">
        <v>23</v>
      </c>
      <c r="B32" s="64"/>
      <c r="C32" s="91">
        <v>0</v>
      </c>
      <c r="D32" s="109">
        <f>+$D$5-C32</f>
        <v>7.65</v>
      </c>
      <c r="E32" s="95">
        <f t="shared" si="0"/>
        <v>7.65</v>
      </c>
      <c r="F32" s="12"/>
    </row>
    <row r="33" spans="1:6" ht="19.399999999999999" customHeight="1" x14ac:dyDescent="0.3">
      <c r="A33" s="63">
        <v>24</v>
      </c>
      <c r="B33" s="64"/>
      <c r="C33" s="91">
        <v>0</v>
      </c>
      <c r="D33" s="109">
        <f>+$D$5-C33</f>
        <v>7.65</v>
      </c>
      <c r="E33" s="95">
        <f t="shared" si="0"/>
        <v>7.65</v>
      </c>
      <c r="F33" s="12"/>
    </row>
    <row r="34" spans="1:6" ht="19.399999999999999" customHeight="1" x14ac:dyDescent="0.3">
      <c r="A34" s="53">
        <v>25</v>
      </c>
      <c r="B34" s="54" t="s">
        <v>131</v>
      </c>
      <c r="C34" s="88">
        <v>0</v>
      </c>
      <c r="D34" s="110">
        <v>0</v>
      </c>
      <c r="E34" s="94">
        <f t="shared" si="0"/>
        <v>0</v>
      </c>
      <c r="F34" s="12"/>
    </row>
    <row r="35" spans="1:6" ht="19.399999999999999" customHeight="1" x14ac:dyDescent="0.3">
      <c r="A35" s="49">
        <v>26</v>
      </c>
      <c r="B35" s="54" t="s">
        <v>94</v>
      </c>
      <c r="C35" s="88">
        <v>0</v>
      </c>
      <c r="D35" s="110">
        <v>0</v>
      </c>
      <c r="E35" s="94">
        <f t="shared" si="0"/>
        <v>0</v>
      </c>
      <c r="F35" s="12"/>
    </row>
    <row r="36" spans="1:6" ht="19.399999999999999" customHeight="1" x14ac:dyDescent="0.3">
      <c r="A36" s="49">
        <v>27</v>
      </c>
      <c r="B36" s="54" t="s">
        <v>95</v>
      </c>
      <c r="C36" s="88">
        <v>0</v>
      </c>
      <c r="D36" s="110">
        <v>0</v>
      </c>
      <c r="E36" s="94">
        <f t="shared" si="0"/>
        <v>0</v>
      </c>
      <c r="F36" s="12"/>
    </row>
    <row r="37" spans="1:6" ht="19.399999999999999" customHeight="1" x14ac:dyDescent="0.3">
      <c r="A37" s="65">
        <v>28</v>
      </c>
      <c r="B37" s="64"/>
      <c r="C37" s="91">
        <v>0</v>
      </c>
      <c r="D37" s="109">
        <f>+$D$5-C37</f>
        <v>7.65</v>
      </c>
      <c r="E37" s="95">
        <f>SUM(C37:D37)</f>
        <v>7.65</v>
      </c>
      <c r="F37" s="12"/>
    </row>
    <row r="38" spans="1:6" ht="19.399999999999999" customHeight="1" x14ac:dyDescent="0.3">
      <c r="A38" s="65">
        <v>29</v>
      </c>
      <c r="B38" s="64"/>
      <c r="C38" s="91">
        <v>0</v>
      </c>
      <c r="D38" s="109">
        <f>+$D$5-C38</f>
        <v>7.65</v>
      </c>
      <c r="E38" s="95">
        <f t="shared" si="0"/>
        <v>7.65</v>
      </c>
      <c r="F38" s="12"/>
    </row>
    <row r="39" spans="1:6" ht="19.399999999999999" customHeight="1" thickBot="1" x14ac:dyDescent="0.35">
      <c r="A39" s="65">
        <v>30</v>
      </c>
      <c r="B39" s="64"/>
      <c r="C39" s="91">
        <v>0</v>
      </c>
      <c r="D39" s="109">
        <f>+$D$5-C39</f>
        <v>7.65</v>
      </c>
      <c r="E39" s="95">
        <f t="shared" si="0"/>
        <v>7.65</v>
      </c>
      <c r="F39" s="12"/>
    </row>
    <row r="40" spans="1:6" ht="19.399999999999999" customHeight="1" x14ac:dyDescent="0.3">
      <c r="A40" s="25" t="s">
        <v>103</v>
      </c>
      <c r="B40" s="26"/>
      <c r="C40" s="96">
        <f>SUM(C10:C39)</f>
        <v>0</v>
      </c>
      <c r="D40" s="103">
        <f>SUM(D10:D39)</f>
        <v>160.65000000000006</v>
      </c>
      <c r="E40" s="103">
        <f>SUM(E10:E39)</f>
        <v>160.65000000000006</v>
      </c>
    </row>
    <row r="41" spans="1:6" ht="13.5" thickBot="1" x14ac:dyDescent="0.35">
      <c r="A41" s="29" t="s">
        <v>104</v>
      </c>
      <c r="B41" s="30"/>
      <c r="C41" s="98">
        <f>C40/E40</f>
        <v>0</v>
      </c>
      <c r="D41" s="99">
        <f>D40/E40</f>
        <v>1</v>
      </c>
      <c r="E41" s="100">
        <f>SUM(C41:D41)</f>
        <v>1</v>
      </c>
    </row>
    <row r="42" spans="1:6" x14ac:dyDescent="0.25">
      <c r="A42" s="33"/>
      <c r="B42" s="33"/>
      <c r="C42" s="104"/>
      <c r="D42" s="104"/>
      <c r="E42" s="105"/>
    </row>
    <row r="43" spans="1:6" x14ac:dyDescent="0.25">
      <c r="A43" s="36" t="s">
        <v>105</v>
      </c>
      <c r="C43" s="34"/>
      <c r="D43" s="34"/>
      <c r="E43" s="35"/>
    </row>
    <row r="44" spans="1:6" x14ac:dyDescent="0.25">
      <c r="A44" s="37"/>
      <c r="B44" s="6"/>
      <c r="C44" s="6"/>
      <c r="D44" s="6"/>
    </row>
    <row r="45" spans="1:6" x14ac:dyDescent="0.25">
      <c r="B45" s="4" t="s">
        <v>106</v>
      </c>
      <c r="C45" s="4"/>
      <c r="D45" s="4"/>
    </row>
    <row r="48" spans="1:6" x14ac:dyDescent="0.25">
      <c r="A48" s="38"/>
      <c r="B48" s="4"/>
      <c r="C48" s="4"/>
      <c r="D48" s="4"/>
    </row>
    <row r="49" spans="1:3" x14ac:dyDescent="0.25">
      <c r="B49" s="2" t="s">
        <v>107</v>
      </c>
      <c r="C49" s="2" t="s">
        <v>108</v>
      </c>
    </row>
    <row r="50" spans="1:3" x14ac:dyDescent="0.25">
      <c r="C50" s="2" t="s">
        <v>109</v>
      </c>
    </row>
    <row r="52" spans="1:3" x14ac:dyDescent="0.25">
      <c r="A52" s="39"/>
      <c r="B52" s="40"/>
      <c r="C52" s="40"/>
    </row>
    <row r="53" spans="1:3" x14ac:dyDescent="0.25">
      <c r="B53" s="40"/>
      <c r="C53" s="40"/>
    </row>
  </sheetData>
  <mergeCells count="1">
    <mergeCell ref="B8:C8"/>
  </mergeCells>
  <pageMargins left="0.19685039370078741" right="0.19685039370078741" top="0.39370078740157483" bottom="0.39370078740157483" header="0.51181102362204722" footer="0.19685039370078741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F8A438F3A92864E8D30A05A31A8B3C0" ma:contentTypeVersion="4" ma:contentTypeDescription="Luo uusi asiakirja." ma:contentTypeScope="" ma:versionID="fe1cc872a296c3edd4003f97a2bd882c">
  <xsd:schema xmlns:xsd="http://www.w3.org/2001/XMLSchema" xmlns:xs="http://www.w3.org/2001/XMLSchema" xmlns:p="http://schemas.microsoft.com/office/2006/metadata/properties" xmlns:ns2="53047123-97bb-4979-8fd2-75c60f6fce87" xmlns:ns3="4a0064d4-30b5-41c1-bca7-925d90a59550" targetNamespace="http://schemas.microsoft.com/office/2006/metadata/properties" ma:root="true" ma:fieldsID="9b7c42cce02c553947090292ef754437" ns2:_="" ns3:_="">
    <xsd:import namespace="53047123-97bb-4979-8fd2-75c60f6fce87"/>
    <xsd:import namespace="4a0064d4-30b5-41c1-bca7-925d90a59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47123-97bb-4979-8fd2-75c60f6fc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064d4-30b5-41c1-bca7-925d90a595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E3D8B-53C9-4630-9702-824DA0850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47123-97bb-4979-8fd2-75c60f6fce87"/>
    <ds:schemaRef ds:uri="4a0064d4-30b5-41c1-bca7-925d90a59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B24A2A-A3B9-47EB-9734-3B1B3F0A1CEE}">
  <ds:schemaRefs>
    <ds:schemaRef ds:uri="http://schemas.openxmlformats.org/package/2006/metadata/core-properties"/>
    <ds:schemaRef ds:uri="53047123-97bb-4979-8fd2-75c60f6fce87"/>
    <ds:schemaRef ds:uri="http://schemas.microsoft.com/office/2006/documentManagement/types"/>
    <ds:schemaRef ds:uri="4a0064d4-30b5-41c1-bca7-925d90a59550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8CB465-0CF6-4D60-BCAF-D950E22909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13</vt:i4>
      </vt:variant>
    </vt:vector>
  </HeadingPairs>
  <TitlesOfParts>
    <vt:vector size="28" baseType="lpstr">
      <vt:lpstr>Aikataulutus</vt:lpstr>
      <vt:lpstr>Lomakkeen Täyttöohje</vt:lpstr>
      <vt:lpstr>Malli</vt:lpstr>
      <vt:lpstr>tammi</vt:lpstr>
      <vt:lpstr>helmi</vt:lpstr>
      <vt:lpstr>maalis</vt:lpstr>
      <vt:lpstr>huhti</vt:lpstr>
      <vt:lpstr>touko</vt:lpstr>
      <vt:lpstr>kesä</vt:lpstr>
      <vt:lpstr>heinä</vt:lpstr>
      <vt:lpstr>elo</vt:lpstr>
      <vt:lpstr>syys</vt:lpstr>
      <vt:lpstr>loka</vt:lpstr>
      <vt:lpstr>marras</vt:lpstr>
      <vt:lpstr>joulu</vt:lpstr>
      <vt:lpstr>Aikataulutus!Tulostusalue</vt:lpstr>
      <vt:lpstr>elo!Tulostusalue</vt:lpstr>
      <vt:lpstr>heinä!Tulostusalue</vt:lpstr>
      <vt:lpstr>helmi!Tulostusalue</vt:lpstr>
      <vt:lpstr>huhti!Tulostusalue</vt:lpstr>
      <vt:lpstr>joulu!Tulostusalue</vt:lpstr>
      <vt:lpstr>kesä!Tulostusalue</vt:lpstr>
      <vt:lpstr>loka!Tulostusalue</vt:lpstr>
      <vt:lpstr>maalis!Tulostusalue</vt:lpstr>
      <vt:lpstr>marras!Tulostusalue</vt:lpstr>
      <vt:lpstr>syys!Tulostusalue</vt:lpstr>
      <vt:lpstr>tammi!Tulostusalue</vt:lpstr>
      <vt:lpstr>touko!Tulostusalue</vt:lpstr>
    </vt:vector>
  </TitlesOfParts>
  <Manager/>
  <Company>Espoon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Työjanseuranta</dc:title>
  <dc:subject/>
  <dc:creator>Nuuttila Kaija</dc:creator>
  <cp:keywords/>
  <dc:description/>
  <cp:lastModifiedBy>Kaakkomäki Sari</cp:lastModifiedBy>
  <cp:revision/>
  <dcterms:created xsi:type="dcterms:W3CDTF">2016-02-02T06:39:09Z</dcterms:created>
  <dcterms:modified xsi:type="dcterms:W3CDTF">2021-02-03T10:01:57Z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0x0101000F8A438F3A92864E8D30A05A31A8B3C0</vt:lpwstr>
  </property>
  <property fmtid="{D5CDD505-2E9C-101B-9397-08002B2CF9AE}" pid="3" name="KuntaliittoExtranet_Aihealue">
    <vt:lpwstr/>
  </property>
  <property fmtid="{D5CDD505-2E9C-101B-9397-08002B2CF9AE}" pid="4" name="KuntaliittoExtranet_Organisaatio">
    <vt:lpwstr/>
  </property>
  <property fmtid="{D5CDD505-2E9C-101B-9397-08002B2CF9AE}" pid="5" name="KuntaliittoExtranet_Asiasanat">
    <vt:lpwstr>65;#henkilöstö|791605ef-9a77-4c75-ae00-8bf5b858eb3f</vt:lpwstr>
  </property>
  <property fmtid="{D5CDD505-2E9C-101B-9397-08002B2CF9AE}" pid="6" name="TaxCatchAll">
    <vt:lpwstr>65;#henkilöstö|791605ef-9a77-4c75-ae00-8bf5b858eb3f</vt:lpwstr>
  </property>
</Properties>
</file>