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porvoo-my.sharepoint.com/personal/helena_juslin_porvoo_fi/Documents/"/>
    </mc:Choice>
  </mc:AlternateContent>
  <xr:revisionPtr revIDLastSave="0" documentId="8_{8D4F38A4-59C0-459A-B89C-E0E63152F52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  <sheet name="Tau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" l="1"/>
  <c r="B21" i="1" l="1"/>
  <c r="B17" i="1"/>
  <c r="E45" i="1"/>
  <c r="E44" i="1"/>
  <c r="E42" i="1"/>
  <c r="E41" i="1"/>
  <c r="E40" i="1"/>
  <c r="E36" i="1"/>
  <c r="E35" i="1"/>
  <c r="E34" i="1"/>
  <c r="E31" i="1"/>
  <c r="E29" i="1"/>
  <c r="E27" i="1"/>
  <c r="E25" i="1"/>
  <c r="E24" i="1"/>
  <c r="E23" i="1"/>
  <c r="E22" i="1"/>
  <c r="D21" i="1"/>
  <c r="C21" i="1"/>
  <c r="E19" i="1"/>
  <c r="E18" i="1"/>
  <c r="D17" i="1"/>
  <c r="C17" i="1"/>
  <c r="C38" i="1" s="1"/>
  <c r="D38" i="1" l="1"/>
  <c r="D43" i="1" s="1"/>
  <c r="D46" i="1" s="1"/>
  <c r="B38" i="1"/>
  <c r="B43" i="1" s="1"/>
  <c r="B46" i="1" s="1"/>
  <c r="C43" i="1"/>
  <c r="C46" i="1" s="1"/>
  <c r="E17" i="1"/>
  <c r="E21" i="1"/>
  <c r="E33" i="1"/>
  <c r="E38" i="1" l="1"/>
  <c r="E43" i="1" s="1"/>
  <c r="E46" i="1" s="1"/>
</calcChain>
</file>

<file path=xl/sharedStrings.xml><?xml version="1.0" encoding="utf-8"?>
<sst xmlns="http://schemas.openxmlformats.org/spreadsheetml/2006/main" count="41" uniqueCount="39">
  <si>
    <t>HAKIJA JA HANKE</t>
  </si>
  <si>
    <t>Hakija</t>
  </si>
  <si>
    <t>Hankkeen (ja/tai kehittämisosion) nimi</t>
  </si>
  <si>
    <t xml:space="preserve">Huom! Lomake laskee automaattisesti sinisellä olevat summarivit. </t>
  </si>
  <si>
    <t>MENOT JA RAHOITUS</t>
  </si>
  <si>
    <t>Yhteensä</t>
  </si>
  <si>
    <t>Henkilöstömenot, joista</t>
  </si>
  <si>
    <t xml:space="preserve">Projektiin palkattava henkilöstö </t>
  </si>
  <si>
    <t xml:space="preserve">Työpanoksen siirto </t>
  </si>
  <si>
    <t>Palvelujen ostot yhteensä, josta</t>
  </si>
  <si>
    <t>Asiantuntijapalvelut</t>
  </si>
  <si>
    <t>Matkustus- ja majoituskustannukset</t>
  </si>
  <si>
    <t>Koulutuspalvelut</t>
  </si>
  <si>
    <t>Muut palvelujen ostot</t>
  </si>
  <si>
    <t xml:space="preserve">Aineet, tarvikkeet ja tavarat  </t>
  </si>
  <si>
    <t>Vuokrat</t>
  </si>
  <si>
    <t>Muut menot</t>
  </si>
  <si>
    <t>Investointimenot yhteensä, josta</t>
  </si>
  <si>
    <t>Aineettomat hyödykkeet</t>
  </si>
  <si>
    <t>Koneet ja kalusto</t>
  </si>
  <si>
    <t>Muut investointimenot</t>
  </si>
  <si>
    <t>Menot yhteensä = Kokonaiskustannukset</t>
  </si>
  <si>
    <t>- Valtionavustukseen oikeuttamattomat kustannukset</t>
  </si>
  <si>
    <t>- Tulorahoitus</t>
  </si>
  <si>
    <t>- Muu kuin julkinen rahoitus</t>
  </si>
  <si>
    <t>Valtionavustukseen oikeuttavat kustannukset</t>
  </si>
  <si>
    <t>Hanketoimijoiden oma rahoitusosuus</t>
  </si>
  <si>
    <t>Muu julkinen rahoitus</t>
  </si>
  <si>
    <t>Haettava valtionavustus</t>
  </si>
  <si>
    <t>ALLEKIRJOITUS</t>
  </si>
  <si>
    <t>Paikka ja aika</t>
  </si>
  <si>
    <t>Allekirjoitus ja tehtävänimike</t>
  </si>
  <si>
    <t>LAPE muutosohjelman osus kokonaiskustannuksista</t>
  </si>
  <si>
    <t>Vuosi</t>
  </si>
  <si>
    <t>HANKKEEN MENOT JA RAHOITUS</t>
  </si>
  <si>
    <t>Itä-Uusimaa / Porvoon kaupunki</t>
  </si>
  <si>
    <t xml:space="preserve">Tulevaisuuden sosiaali- ja terveyskeskus 2020-2022 / ITUA-yhdessä tekemisestä </t>
  </si>
  <si>
    <t>Porvoo 24.4.2020</t>
  </si>
  <si>
    <t>Ann-Sofie Silvennoinen, sosiaali- ja terveysjohtaja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</si>
</sst>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2"/>
      <name val="Helvetica"/>
      <family val="2"/>
    </font>
    <font>
      <b/>
      <sz val="9"/>
      <name val="Myriad Pro"/>
      <family val="2"/>
    </font>
    <font>
      <sz val="9"/>
      <name val="Myriad Pro"/>
      <family val="2"/>
    </font>
    <font>
      <b/>
      <sz val="9"/>
      <color theme="4" tint="-0.249977111117893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10"/>
      <color theme="1"/>
      <name val="Myriad Pro"/>
      <family val="2"/>
    </font>
    <font>
      <b/>
      <sz val="10"/>
      <color indexed="12"/>
      <name val="Myriad Pro"/>
      <family val="2"/>
    </font>
    <font>
      <sz val="10"/>
      <color indexed="12"/>
      <name val="Myriad Pro"/>
      <family val="2"/>
    </font>
    <font>
      <b/>
      <sz val="10"/>
      <color rgb="FF0000FF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rgb="FFFFDD89"/>
        <bgColor indexed="64"/>
      </patternFill>
    </fill>
    <fill>
      <patternFill patternType="solid">
        <fgColor rgb="FFFFF2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3" fillId="3" borderId="11" xfId="0" applyFont="1" applyFill="1" applyBorder="1" applyAlignment="1" applyProtection="1">
      <alignment horizontal="left" vertical="top" wrapText="1"/>
      <protection locked="0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7" fillId="0" borderId="6" xfId="0" applyFont="1" applyBorder="1" applyProtection="1"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0" borderId="10" xfId="0" applyNumberFormat="1" applyFont="1" applyBorder="1" applyAlignment="1" applyProtection="1">
      <alignment horizontal="right"/>
      <protection locked="0"/>
    </xf>
    <xf numFmtId="1" fontId="6" fillId="0" borderId="10" xfId="0" applyNumberFormat="1" applyFont="1" applyBorder="1" applyProtection="1">
      <protection locked="0"/>
    </xf>
    <xf numFmtId="3" fontId="8" fillId="3" borderId="11" xfId="0" applyNumberFormat="1" applyFont="1" applyFill="1" applyBorder="1" applyAlignment="1" applyProtection="1">
      <alignment horizontal="right" vertical="top"/>
    </xf>
    <xf numFmtId="3" fontId="8" fillId="2" borderId="11" xfId="0" applyNumberFormat="1" applyFont="1" applyFill="1" applyBorder="1" applyAlignment="1" applyProtection="1">
      <alignment horizontal="right" vertical="top"/>
    </xf>
    <xf numFmtId="3" fontId="6" fillId="0" borderId="11" xfId="0" applyNumberFormat="1" applyFont="1" applyBorder="1" applyAlignment="1" applyProtection="1">
      <alignment horizontal="right" vertical="top"/>
      <protection locked="0"/>
    </xf>
    <xf numFmtId="3" fontId="9" fillId="2" borderId="11" xfId="0" applyNumberFormat="1" applyFont="1" applyFill="1" applyBorder="1" applyAlignment="1" applyProtection="1">
      <alignment horizontal="right" vertical="top"/>
    </xf>
    <xf numFmtId="3" fontId="5" fillId="3" borderId="11" xfId="0" applyNumberFormat="1" applyFont="1" applyFill="1" applyBorder="1" applyAlignment="1" applyProtection="1">
      <alignment horizontal="right" vertical="top"/>
      <protection locked="0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3" fontId="5" fillId="0" borderId="13" xfId="0" applyNumberFormat="1" applyFont="1" applyBorder="1" applyAlignment="1" applyProtection="1">
      <alignment horizontal="right" vertical="top"/>
      <protection locked="0"/>
    </xf>
    <xf numFmtId="3" fontId="8" fillId="0" borderId="14" xfId="0" applyNumberFormat="1" applyFont="1" applyFill="1" applyBorder="1" applyAlignment="1" applyProtection="1">
      <alignment horizontal="right" vertical="top"/>
      <protection locked="0"/>
    </xf>
    <xf numFmtId="3" fontId="6" fillId="2" borderId="11" xfId="0" applyNumberFormat="1" applyFont="1" applyFill="1" applyBorder="1" applyAlignment="1" applyProtection="1">
      <alignment horizontal="right" vertical="top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3" fontId="8" fillId="2" borderId="11" xfId="0" applyNumberFormat="1" applyFont="1" applyFill="1" applyBorder="1" applyAlignment="1" applyProtection="1">
      <alignment horizontal="right"/>
    </xf>
    <xf numFmtId="3" fontId="10" fillId="2" borderId="11" xfId="0" applyNumberFormat="1" applyFont="1" applyFill="1" applyBorder="1" applyAlignment="1" applyProtection="1">
      <alignment horizontal="right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2" fillId="3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0" xfId="0" applyBorder="1"/>
    <xf numFmtId="3" fontId="6" fillId="0" borderId="0" xfId="0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0" fillId="0" borderId="0" xfId="0" applyFill="1" applyBorder="1"/>
    <xf numFmtId="3" fontId="6" fillId="0" borderId="0" xfId="0" applyNumberFormat="1" applyFont="1" applyFill="1" applyBorder="1" applyAlignment="1" applyProtection="1">
      <alignment horizontal="right" vertical="top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Fill="1"/>
    <xf numFmtId="0" fontId="3" fillId="0" borderId="2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DD89"/>
      <color rgb="FFF9B000"/>
      <color rgb="FFFFF2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0</xdr:col>
      <xdr:colOff>2019993</xdr:colOff>
      <xdr:row>3</xdr:row>
      <xdr:rowOff>101831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2019993" cy="501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4"/>
  <sheetViews>
    <sheetView tabSelected="1" topLeftCell="A19" workbookViewId="0">
      <selection activeCell="I52" sqref="I52"/>
    </sheetView>
  </sheetViews>
  <sheetFormatPr defaultRowHeight="14.5"/>
  <cols>
    <col min="1" max="1" width="35.54296875" style="1" customWidth="1"/>
    <col min="2" max="5" width="12.7265625" style="1" customWidth="1"/>
  </cols>
  <sheetData>
    <row r="2" spans="1:12" ht="15.5">
      <c r="B2" s="67" t="s">
        <v>34</v>
      </c>
      <c r="C2" s="68"/>
      <c r="D2" s="68"/>
      <c r="E2" s="68"/>
    </row>
    <row r="5" spans="1:12">
      <c r="C5" s="2"/>
      <c r="D5" s="2"/>
      <c r="E5" s="2"/>
    </row>
    <row r="6" spans="1:12">
      <c r="A6" s="10" t="s">
        <v>0</v>
      </c>
      <c r="B6" s="11"/>
      <c r="C6" s="11"/>
      <c r="D6" s="12"/>
      <c r="E6" s="12"/>
    </row>
    <row r="7" spans="1:12">
      <c r="A7" s="4" t="s">
        <v>1</v>
      </c>
      <c r="B7" s="13"/>
      <c r="C7" s="14"/>
      <c r="D7" s="14"/>
      <c r="E7" s="15"/>
    </row>
    <row r="8" spans="1:12">
      <c r="A8" s="58" t="s">
        <v>35</v>
      </c>
      <c r="B8" s="52"/>
      <c r="C8" s="53"/>
      <c r="D8" s="53"/>
      <c r="E8" s="54"/>
    </row>
    <row r="9" spans="1:12">
      <c r="A9" s="5" t="s">
        <v>2</v>
      </c>
      <c r="B9" s="16"/>
      <c r="C9" s="17"/>
      <c r="D9" s="17"/>
      <c r="E9" s="18"/>
    </row>
    <row r="10" spans="1:12">
      <c r="A10" s="58" t="s">
        <v>36</v>
      </c>
      <c r="B10" s="52"/>
      <c r="C10" s="53"/>
      <c r="D10" s="53"/>
      <c r="E10" s="54"/>
    </row>
    <row r="11" spans="1:12">
      <c r="A11" s="19"/>
      <c r="B11" s="20"/>
      <c r="C11" s="21"/>
      <c r="D11" s="21"/>
      <c r="E11" s="22"/>
    </row>
    <row r="12" spans="1:12">
      <c r="A12" s="69" t="s">
        <v>3</v>
      </c>
      <c r="B12" s="69"/>
      <c r="C12" s="69"/>
      <c r="D12" s="11"/>
      <c r="E12" s="11"/>
    </row>
    <row r="13" spans="1:12">
      <c r="A13" s="23"/>
      <c r="B13" s="23"/>
      <c r="C13" s="23"/>
      <c r="D13" s="11"/>
      <c r="E13" s="11"/>
      <c r="G13" s="56"/>
      <c r="H13" s="56"/>
      <c r="I13" s="56"/>
      <c r="J13" s="56"/>
      <c r="K13" s="56"/>
      <c r="L13" s="56"/>
    </row>
    <row r="14" spans="1:12">
      <c r="A14" s="10" t="s">
        <v>4</v>
      </c>
      <c r="B14" s="11"/>
      <c r="C14" s="11"/>
      <c r="D14" s="11"/>
      <c r="E14" s="10"/>
      <c r="G14" s="56"/>
      <c r="H14" s="56"/>
      <c r="I14" s="56"/>
      <c r="J14" s="56"/>
      <c r="K14" s="56"/>
      <c r="L14" s="56"/>
    </row>
    <row r="15" spans="1:12">
      <c r="A15" s="24"/>
      <c r="B15" s="25" t="s">
        <v>33</v>
      </c>
      <c r="C15" s="25" t="s">
        <v>33</v>
      </c>
      <c r="D15" s="25" t="s">
        <v>33</v>
      </c>
      <c r="E15" s="25" t="s">
        <v>5</v>
      </c>
      <c r="G15" s="56"/>
      <c r="H15" s="56"/>
      <c r="I15" s="56"/>
      <c r="J15" s="56"/>
      <c r="K15" s="56"/>
      <c r="L15" s="56"/>
    </row>
    <row r="16" spans="1:12">
      <c r="A16" s="24"/>
      <c r="B16" s="26">
        <v>2020</v>
      </c>
      <c r="C16" s="26">
        <v>2021</v>
      </c>
      <c r="D16" s="26">
        <v>2022</v>
      </c>
      <c r="E16" s="27"/>
      <c r="G16" s="56"/>
      <c r="H16" s="56"/>
      <c r="I16" s="56"/>
      <c r="J16" s="56"/>
      <c r="K16" s="56"/>
      <c r="L16" s="56"/>
    </row>
    <row r="17" spans="1:12">
      <c r="A17" s="7" t="s">
        <v>6</v>
      </c>
      <c r="B17" s="28">
        <f>SUM(B18:B19)</f>
        <v>125000</v>
      </c>
      <c r="C17" s="28">
        <f>SUM(C18:C19)</f>
        <v>165000</v>
      </c>
      <c r="D17" s="28">
        <f>SUM(D18:D19)</f>
        <v>165000</v>
      </c>
      <c r="E17" s="29">
        <f>SUM(B17:D17)</f>
        <v>455000</v>
      </c>
      <c r="G17" s="56"/>
      <c r="H17" s="56"/>
      <c r="I17" s="56"/>
      <c r="J17" s="56"/>
      <c r="K17" s="56"/>
      <c r="L17" s="56"/>
    </row>
    <row r="18" spans="1:12">
      <c r="A18" s="8" t="s">
        <v>7</v>
      </c>
      <c r="B18" s="30">
        <v>125000</v>
      </c>
      <c r="C18" s="30">
        <v>165000</v>
      </c>
      <c r="D18" s="30">
        <v>165000</v>
      </c>
      <c r="E18" s="31">
        <f>SUM(B18:D18)</f>
        <v>455000</v>
      </c>
      <c r="G18" s="56"/>
      <c r="H18" s="57"/>
      <c r="I18" s="57"/>
      <c r="J18" s="57"/>
      <c r="K18" s="56"/>
      <c r="L18" s="56"/>
    </row>
    <row r="19" spans="1:12">
      <c r="A19" s="8" t="s">
        <v>8</v>
      </c>
      <c r="B19" s="30"/>
      <c r="C19" s="30"/>
      <c r="D19" s="30"/>
      <c r="E19" s="31">
        <f>SUM(B19:D19)</f>
        <v>0</v>
      </c>
      <c r="G19" s="56"/>
      <c r="H19" s="56"/>
      <c r="I19" s="56"/>
      <c r="J19" s="56"/>
      <c r="K19" s="56"/>
      <c r="L19" s="56"/>
    </row>
    <row r="20" spans="1:12">
      <c r="A20" s="70"/>
      <c r="B20" s="71"/>
      <c r="C20" s="71"/>
      <c r="D20" s="71"/>
      <c r="E20" s="72"/>
      <c r="G20" s="56"/>
      <c r="H20" s="56"/>
      <c r="I20" s="56"/>
      <c r="J20" s="56"/>
      <c r="K20" s="56"/>
      <c r="L20" s="56"/>
    </row>
    <row r="21" spans="1:12">
      <c r="A21" s="6" t="s">
        <v>9</v>
      </c>
      <c r="B21" s="28">
        <f>SUM(B22:B25)</f>
        <v>138500</v>
      </c>
      <c r="C21" s="28">
        <f>SUM(C22:C25)</f>
        <v>181000</v>
      </c>
      <c r="D21" s="28">
        <f>SUM(D22:D25)</f>
        <v>181000</v>
      </c>
      <c r="E21" s="29">
        <f>SUM(B21:D21)</f>
        <v>500500</v>
      </c>
      <c r="G21" s="56"/>
      <c r="H21" s="56"/>
      <c r="I21" s="56"/>
      <c r="J21" s="56"/>
      <c r="K21" s="56"/>
      <c r="L21" s="56"/>
    </row>
    <row r="22" spans="1:12">
      <c r="A22" s="8" t="s">
        <v>10</v>
      </c>
      <c r="B22" s="30">
        <v>125000</v>
      </c>
      <c r="C22" s="30">
        <v>150000</v>
      </c>
      <c r="D22" s="30">
        <v>150000</v>
      </c>
      <c r="E22" s="31">
        <f>SUM(B22:D22)</f>
        <v>425000</v>
      </c>
      <c r="G22" s="56"/>
      <c r="H22" s="57"/>
      <c r="I22" s="57"/>
      <c r="J22" s="57"/>
      <c r="K22" s="56"/>
      <c r="L22" s="56"/>
    </row>
    <row r="23" spans="1:12">
      <c r="A23" s="8" t="s">
        <v>11</v>
      </c>
      <c r="B23" s="30">
        <v>3000</v>
      </c>
      <c r="C23" s="30">
        <v>10000</v>
      </c>
      <c r="D23" s="30">
        <v>10000</v>
      </c>
      <c r="E23" s="31">
        <f>SUM(B23:D23)</f>
        <v>23000</v>
      </c>
      <c r="G23" s="56"/>
      <c r="H23" s="57"/>
      <c r="I23" s="57"/>
      <c r="J23" s="57"/>
      <c r="K23" s="56"/>
      <c r="L23" s="56"/>
    </row>
    <row r="24" spans="1:12">
      <c r="A24" s="8" t="s">
        <v>12</v>
      </c>
      <c r="B24" s="30">
        <v>7500</v>
      </c>
      <c r="C24" s="30">
        <v>15000</v>
      </c>
      <c r="D24" s="30">
        <v>15000</v>
      </c>
      <c r="E24" s="31">
        <f>SUM(B24:D24)</f>
        <v>37500</v>
      </c>
      <c r="G24" s="56"/>
      <c r="H24" s="57"/>
      <c r="I24" s="57"/>
      <c r="J24" s="57"/>
      <c r="K24" s="56"/>
      <c r="L24" s="56"/>
    </row>
    <row r="25" spans="1:12">
      <c r="A25" s="8" t="s">
        <v>13</v>
      </c>
      <c r="B25" s="30">
        <v>3000</v>
      </c>
      <c r="C25" s="30">
        <v>6000</v>
      </c>
      <c r="D25" s="30">
        <v>6000</v>
      </c>
      <c r="E25" s="31">
        <f>SUM(B25:D25)</f>
        <v>15000</v>
      </c>
      <c r="G25" s="59"/>
      <c r="H25" s="60"/>
      <c r="I25" s="60"/>
      <c r="J25" s="60"/>
      <c r="K25" s="59"/>
      <c r="L25" s="56"/>
    </row>
    <row r="26" spans="1:12">
      <c r="A26" s="70"/>
      <c r="B26" s="71"/>
      <c r="C26" s="71"/>
      <c r="D26" s="71"/>
      <c r="E26" s="72"/>
      <c r="G26" s="59"/>
      <c r="H26" s="59"/>
      <c r="I26" s="59"/>
      <c r="J26" s="59"/>
      <c r="K26" s="59"/>
      <c r="L26" s="56"/>
    </row>
    <row r="27" spans="1:12">
      <c r="A27" s="7" t="s">
        <v>14</v>
      </c>
      <c r="B27" s="32">
        <v>5000</v>
      </c>
      <c r="C27" s="32">
        <v>10000</v>
      </c>
      <c r="D27" s="32">
        <v>10000</v>
      </c>
      <c r="E27" s="29">
        <f>SUM(B27:D27)</f>
        <v>25000</v>
      </c>
      <c r="G27" s="59"/>
      <c r="H27" s="61"/>
      <c r="I27" s="61"/>
      <c r="J27" s="61"/>
      <c r="K27" s="59"/>
      <c r="L27" s="56"/>
    </row>
    <row r="28" spans="1:12">
      <c r="A28" s="73"/>
      <c r="B28" s="74"/>
      <c r="C28" s="74"/>
      <c r="D28" s="74"/>
      <c r="E28" s="75"/>
      <c r="G28" s="59"/>
      <c r="H28" s="59"/>
      <c r="I28" s="59"/>
      <c r="J28" s="59"/>
      <c r="K28" s="59"/>
      <c r="L28" s="56"/>
    </row>
    <row r="29" spans="1:12">
      <c r="A29" s="7" t="s">
        <v>15</v>
      </c>
      <c r="B29" s="32"/>
      <c r="C29" s="32"/>
      <c r="D29" s="32"/>
      <c r="E29" s="29">
        <f>SUM(B29:D29)</f>
        <v>0</v>
      </c>
      <c r="G29" s="59"/>
      <c r="H29" s="59"/>
      <c r="I29" s="59"/>
      <c r="J29" s="59"/>
      <c r="K29" s="59"/>
      <c r="L29" s="56"/>
    </row>
    <row r="30" spans="1:12">
      <c r="A30" s="33"/>
      <c r="B30" s="34"/>
      <c r="C30" s="34"/>
      <c r="D30" s="34"/>
      <c r="E30" s="35"/>
      <c r="G30" s="62"/>
      <c r="H30" s="62"/>
      <c r="I30" s="62"/>
      <c r="J30" s="62"/>
      <c r="K30" s="62"/>
    </row>
    <row r="31" spans="1:12">
      <c r="A31" s="7" t="s">
        <v>16</v>
      </c>
      <c r="B31" s="32">
        <v>3000</v>
      </c>
      <c r="C31" s="32">
        <v>5000</v>
      </c>
      <c r="D31" s="32">
        <v>5000</v>
      </c>
      <c r="E31" s="29">
        <f>SUM(B31:D31)</f>
        <v>13000</v>
      </c>
      <c r="G31" s="62"/>
      <c r="H31" s="62"/>
      <c r="I31" s="62"/>
      <c r="J31" s="62"/>
      <c r="K31" s="62"/>
    </row>
    <row r="32" spans="1:12">
      <c r="A32" s="70"/>
      <c r="B32" s="71"/>
      <c r="C32" s="71"/>
      <c r="D32" s="71"/>
      <c r="E32" s="72"/>
      <c r="G32" s="62"/>
      <c r="H32" s="62"/>
      <c r="I32" s="62"/>
      <c r="J32" s="62"/>
      <c r="K32" s="62"/>
    </row>
    <row r="33" spans="1:5">
      <c r="A33" s="7" t="s">
        <v>17</v>
      </c>
      <c r="B33" s="28">
        <v>2000</v>
      </c>
      <c r="C33" s="28">
        <v>2000</v>
      </c>
      <c r="D33" s="28">
        <v>2000</v>
      </c>
      <c r="E33" s="29">
        <f>SUM(B33:D33)</f>
        <v>6000</v>
      </c>
    </row>
    <row r="34" spans="1:5">
      <c r="A34" s="8" t="s">
        <v>18</v>
      </c>
      <c r="B34" s="30"/>
      <c r="C34" s="30"/>
      <c r="D34" s="30"/>
      <c r="E34" s="31">
        <f>SUM(B34:D34)</f>
        <v>0</v>
      </c>
    </row>
    <row r="35" spans="1:5">
      <c r="A35" s="8" t="s">
        <v>19</v>
      </c>
      <c r="B35" s="30"/>
      <c r="C35" s="30"/>
      <c r="D35" s="30"/>
      <c r="E35" s="31">
        <f>SUM(B35:D35)</f>
        <v>0</v>
      </c>
    </row>
    <row r="36" spans="1:5">
      <c r="A36" s="8" t="s">
        <v>20</v>
      </c>
      <c r="B36" s="30"/>
      <c r="C36" s="30"/>
      <c r="D36" s="30"/>
      <c r="E36" s="31">
        <f>SUM(B36:D36)</f>
        <v>0</v>
      </c>
    </row>
    <row r="37" spans="1:5">
      <c r="A37" s="64"/>
      <c r="B37" s="65"/>
      <c r="C37" s="65"/>
      <c r="D37" s="65"/>
      <c r="E37" s="66"/>
    </row>
    <row r="38" spans="1:5">
      <c r="A38" s="6" t="s">
        <v>21</v>
      </c>
      <c r="B38" s="47">
        <f>SUM(B17,B21,B27,B29,B31,B33)</f>
        <v>273500</v>
      </c>
      <c r="C38" s="47">
        <f>SUM(C17,C21,C27,C29,C31,C33)</f>
        <v>363000</v>
      </c>
      <c r="D38" s="48">
        <f>SUM(D17,D21,D27,D29,D31,D33)</f>
        <v>363000</v>
      </c>
      <c r="E38" s="47">
        <f>SUM(E17,E21,E27,E29,E31,E33)</f>
        <v>999500</v>
      </c>
    </row>
    <row r="39" spans="1:5" ht="23">
      <c r="A39" s="49" t="s">
        <v>32</v>
      </c>
      <c r="B39" s="28">
        <v>40000</v>
      </c>
      <c r="C39" s="28">
        <v>50000</v>
      </c>
      <c r="D39" s="28">
        <v>50000</v>
      </c>
      <c r="E39" s="29">
        <f>SUM(B39:D39)</f>
        <v>140000</v>
      </c>
    </row>
    <row r="40" spans="1:5" ht="23">
      <c r="A40" s="9" t="s">
        <v>22</v>
      </c>
      <c r="B40" s="30"/>
      <c r="C40" s="30"/>
      <c r="D40" s="30"/>
      <c r="E40" s="36">
        <f>SUM(B40:D40)</f>
        <v>0</v>
      </c>
    </row>
    <row r="41" spans="1:5">
      <c r="A41" s="9" t="s">
        <v>23</v>
      </c>
      <c r="B41" s="30"/>
      <c r="C41" s="30"/>
      <c r="D41" s="30"/>
      <c r="E41" s="36">
        <f>SUM(B41:D41)</f>
        <v>0</v>
      </c>
    </row>
    <row r="42" spans="1:5">
      <c r="A42" s="9" t="s">
        <v>24</v>
      </c>
      <c r="B42" s="30"/>
      <c r="C42" s="30"/>
      <c r="D42" s="30"/>
      <c r="E42" s="36">
        <f>SUM(B42:D42)</f>
        <v>0</v>
      </c>
    </row>
    <row r="43" spans="1:5" ht="23">
      <c r="A43" s="7" t="s">
        <v>25</v>
      </c>
      <c r="B43" s="48">
        <f>(B38-B40-B41-B42)</f>
        <v>273500</v>
      </c>
      <c r="C43" s="48">
        <f>(C38-C40-C41-C42)</f>
        <v>363000</v>
      </c>
      <c r="D43" s="48">
        <f>(D38-D40-D41-D42)</f>
        <v>363000</v>
      </c>
      <c r="E43" s="48">
        <f>(E38-E40-E41-E42)</f>
        <v>999500</v>
      </c>
    </row>
    <row r="44" spans="1:5">
      <c r="A44" s="50" t="s">
        <v>26</v>
      </c>
      <c r="B44" s="30"/>
      <c r="C44" s="30"/>
      <c r="D44" s="30"/>
      <c r="E44" s="36">
        <f>SUM(B44:D44)</f>
        <v>0</v>
      </c>
    </row>
    <row r="45" spans="1:5">
      <c r="A45" s="9" t="s">
        <v>27</v>
      </c>
      <c r="B45" s="30"/>
      <c r="C45" s="30"/>
      <c r="D45" s="30"/>
      <c r="E45" s="36">
        <f>SUM(B45:D45)</f>
        <v>0</v>
      </c>
    </row>
    <row r="46" spans="1:5">
      <c r="A46" s="51" t="s">
        <v>28</v>
      </c>
      <c r="B46" s="48">
        <f>(B43-B44-B45)</f>
        <v>273500</v>
      </c>
      <c r="C46" s="48">
        <f>(C43-C44-C45)</f>
        <v>363000</v>
      </c>
      <c r="D46" s="48">
        <f>(D43-D44-D45)</f>
        <v>363000</v>
      </c>
      <c r="E46" s="48">
        <f>(E43-E44-E45)</f>
        <v>999500</v>
      </c>
    </row>
    <row r="47" spans="1:5">
      <c r="A47" s="11"/>
      <c r="B47" s="11"/>
      <c r="C47" s="11"/>
      <c r="D47" s="11"/>
      <c r="E47" s="11"/>
    </row>
    <row r="48" spans="1:5">
      <c r="A48" s="10" t="s">
        <v>29</v>
      </c>
      <c r="B48" s="11"/>
      <c r="C48" s="11"/>
      <c r="D48" s="11"/>
      <c r="E48" s="11"/>
    </row>
    <row r="49" spans="1:5">
      <c r="A49" s="55" t="s">
        <v>30</v>
      </c>
      <c r="B49" s="63" t="s">
        <v>31</v>
      </c>
      <c r="C49" s="63"/>
      <c r="D49" s="63"/>
      <c r="E49" s="37"/>
    </row>
    <row r="50" spans="1:5">
      <c r="A50" s="38" t="s">
        <v>37</v>
      </c>
      <c r="B50" s="39"/>
      <c r="C50" s="39"/>
      <c r="D50" s="39"/>
      <c r="E50" s="40"/>
    </row>
    <row r="51" spans="1:5">
      <c r="A51" s="38"/>
      <c r="B51" s="39"/>
      <c r="C51" s="39"/>
      <c r="D51" s="39"/>
      <c r="E51" s="40"/>
    </row>
    <row r="52" spans="1:5">
      <c r="A52" s="41"/>
      <c r="B52" s="42" t="s">
        <v>38</v>
      </c>
      <c r="C52" s="42"/>
      <c r="D52" s="42"/>
      <c r="E52" s="43"/>
    </row>
    <row r="53" spans="1:5">
      <c r="A53" s="44"/>
      <c r="B53" s="45"/>
      <c r="C53" s="45"/>
      <c r="D53" s="44"/>
      <c r="E53" s="46"/>
    </row>
    <row r="54" spans="1:5">
      <c r="A54" s="3"/>
      <c r="B54" s="3"/>
      <c r="C54" s="3"/>
      <c r="D54" s="3"/>
      <c r="E54" s="3"/>
    </row>
  </sheetData>
  <mergeCells count="8">
    <mergeCell ref="B49:D49"/>
    <mergeCell ref="A37:E37"/>
    <mergeCell ref="B2:E2"/>
    <mergeCell ref="A12:C12"/>
    <mergeCell ref="A20:E20"/>
    <mergeCell ref="A26:E26"/>
    <mergeCell ref="A28:E28"/>
    <mergeCell ref="A32:E32"/>
  </mergeCells>
  <pageMargins left="0.59055118110236227" right="0.39370078740157483" top="0.39370078740157483" bottom="0.39370078740157483" header="0.39370078740157483" footer="0.3937007874015748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1CF1D-4C01-42FE-8970-423B23EA91BB}">
  <dimension ref="A1"/>
  <sheetViews>
    <sheetView workbookViewId="0"/>
  </sheetViews>
  <sheetFormatPr defaultRowHeight="14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9275E0BD8CC156438E2CBD3CA86258BA" ma:contentTypeVersion="4" ma:contentTypeDescription="Luo uusi asiakirja." ma:contentTypeScope="" ma:versionID="a622c3423098b66c0c9b2862c4306a6e">
  <xsd:schema xmlns:xsd="http://www.w3.org/2001/XMLSchema" xmlns:xs="http://www.w3.org/2001/XMLSchema" xmlns:p="http://schemas.microsoft.com/office/2006/metadata/properties" xmlns:ns2="d15e5534-1a41-4d73-92b6-9611f08520cc" xmlns:ns3="6f297d07-ab05-45d2-914c-33c4ac96be46" targetNamespace="http://schemas.microsoft.com/office/2006/metadata/properties" ma:root="true" ma:fieldsID="8c4765c096fbc0275af631d593d0ea71" ns2:_="" ns3:_="">
    <xsd:import namespace="d15e5534-1a41-4d73-92b6-9611f08520cc"/>
    <xsd:import namespace="6f297d07-ab05-45d2-914c-33c4ac96b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e5534-1a41-4d73-92b6-9611f0852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97d07-ab05-45d2-914c-33c4ac96b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C253F7-97F8-4943-A084-4F432933C0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e5534-1a41-4d73-92b6-9611f08520cc"/>
    <ds:schemaRef ds:uri="6f297d07-ab05-45d2-914c-33c4ac96b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766871-92C5-4784-8AC9-68E8FF7882E8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d15e5534-1a41-4d73-92b6-9611f08520cc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6f297d07-ab05-45d2-914c-33c4ac96be4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646101-F652-4316-8226-F5C6C56780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Taul1</vt:lpstr>
      <vt:lpstr>Taul2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Lehtimäki Vuokko (STM)</dc:creator>
  <cp:lastModifiedBy>JUSLIN HELENA</cp:lastModifiedBy>
  <cp:lastPrinted>2020-01-17T12:37:18Z</cp:lastPrinted>
  <dcterms:created xsi:type="dcterms:W3CDTF">2020-01-06T07:59:09Z</dcterms:created>
  <dcterms:modified xsi:type="dcterms:W3CDTF">2020-10-20T09:20:31Z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0x0101009275E0BD8CC156438E2CBD3CA86258BA</vt:lpwstr>
  </property>
</Properties>
</file>