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2"/>
  <workbookPr/>
  <mc:AlternateContent xmlns:mc="http://schemas.openxmlformats.org/markup-compatibility/2006">
    <mc:Choice Requires="x15">
      <x15ac:absPath xmlns:x15ac="http://schemas.microsoft.com/office/spreadsheetml/2010/11/ac" url="M:\Hankkeet 2020\Tulevaisuus SOTE-keskus\Allekirjoitetut versiot\Täydennyspyyntö\"/>
    </mc:Choice>
  </mc:AlternateContent>
  <xr:revisionPtr revIDLastSave="0" documentId="11_2E54BF44DAF46C815A523ABCB994778881315E23" xr6:coauthVersionLast="45" xr6:coauthVersionMax="45" xr10:uidLastSave="{00000000-0000-0000-0000-000000000000}"/>
  <bookViews>
    <workbookView xWindow="0" yWindow="0" windowWidth="20490" windowHeight="7635" xr2:uid="{00000000-000D-0000-FFFF-FFFF00000000}"/>
  </bookViews>
  <sheets>
    <sheet name="Yhteenveto" sheetId="1" r:id="rId1"/>
  </sheets>
  <externalReferences>
    <externalReference r:id="rId2"/>
  </externalReferences>
  <definedNames>
    <definedName name="Maakunta">'[1]Maakuntien väestö'!$A$2:$A$20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E39" i="1" l="1"/>
  <c r="B21" i="1" l="1"/>
  <c r="E45" i="1"/>
  <c r="E44" i="1"/>
  <c r="E42" i="1"/>
  <c r="E41" i="1"/>
  <c r="E40" i="1"/>
  <c r="E36" i="1"/>
  <c r="E35" i="1"/>
  <c r="E34" i="1"/>
  <c r="E31" i="1"/>
  <c r="E29" i="1"/>
  <c r="E27" i="1"/>
  <c r="E25" i="1"/>
  <c r="E24" i="1"/>
  <c r="E23" i="1"/>
  <c r="E22" i="1"/>
  <c r="D21" i="1"/>
  <c r="C21" i="1"/>
  <c r="E19" i="1"/>
  <c r="E18" i="1"/>
  <c r="D17" i="1"/>
  <c r="C17" i="1"/>
  <c r="C38" i="1" l="1"/>
  <c r="C43" i="1" s="1"/>
  <c r="C46" i="1" s="1"/>
  <c r="B38" i="1"/>
  <c r="B43" i="1" s="1"/>
  <c r="B46" i="1" s="1"/>
  <c r="D38" i="1"/>
  <c r="D43" i="1" s="1"/>
  <c r="D46" i="1" s="1"/>
  <c r="E17" i="1"/>
  <c r="E21" i="1"/>
  <c r="E33" i="1"/>
  <c r="E38" i="1" l="1"/>
  <c r="E43" i="1" s="1"/>
  <c r="E46" i="1" s="1"/>
</calcChain>
</file>

<file path=xl/sharedStrings.xml><?xml version="1.0" encoding="utf-8"?>
<sst xmlns="http://schemas.openxmlformats.org/spreadsheetml/2006/main" count="40" uniqueCount="38">
  <si>
    <t>HANKKEEN MENOT JA RAHOITUS</t>
  </si>
  <si>
    <t>HAKIJA JA HANKE</t>
  </si>
  <si>
    <t>Kymenlaakson sosiaali- ja terveyspalvelujen kuntayhtymä (Kymsote)</t>
  </si>
  <si>
    <t>Tulevaisuuden sosiaali- ja terveyskeskus</t>
  </si>
  <si>
    <t xml:space="preserve">Huom! Lomake laskee automaattisesti sinisellä olevat summarivit. </t>
  </si>
  <si>
    <t>MENOT JA RAHOITUS</t>
  </si>
  <si>
    <t>Vuosi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</si>
  <si>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</si>
  <si>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</si>
  <si>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</si>
  <si>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</si>
  <si>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</si>
  <si>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</si>
  <si>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</si>
  <si>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</si>
  <si>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</si>
  <si>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</si>
  <si>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</si>
  <si>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</si>
  <si>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</si>
  <si>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</si>
  <si>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</si>
  <si>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</si>
  <si>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</si>
  <si>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LAPE muutosohjelman osuus kokonaiskustannuksista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</si>
  <si>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</si>
  <si>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</si>
  <si>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</si>
  <si>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</si>
  <si>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 rahoitusosuus</t>
  </si>
  <si>
    <t>Muu julkinen rahoitus</t>
  </si>
  <si>
    <t>Haettava valtionavustus</t>
  </si>
  <si>
    <t>ALLEKIRJOITUS</t>
  </si>
  <si>
    <t>Paikka ja aika</t>
  </si>
  <si>
    <t>Allekirjoitus ja tehtävänimike</t>
  </si>
  <si>
    <t>Kotka 17.4.2020</t>
  </si>
  <si>
    <t xml:space="preserve">Annikki Niiranen, Toimitusjohtaja </t>
  </si>
  <si>
    <t>nimen selvennys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</si>
</sst>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Myriad Pro"/>
      <family val="2"/>
    </font>
    <font>
      <sz val="9"/>
      <name val="Myriad Pro"/>
      <family val="2"/>
    </font>
    <font>
      <b/>
      <sz val="9"/>
      <color theme="4" tint="-0.249977111117893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b/>
      <sz val="10"/>
      <color indexed="12"/>
      <name val="Myriad Pro"/>
      <family val="2"/>
    </font>
    <font>
      <sz val="10"/>
      <color indexed="12"/>
      <name val="Myriad Pro"/>
      <family val="2"/>
    </font>
    <font>
      <b/>
      <sz val="10"/>
      <color rgb="FF0000FF"/>
      <name val="Myriad Pro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b/>
      <sz val="15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DD89"/>
        <bgColor indexed="64"/>
      </patternFill>
    </fill>
    <fill>
      <patternFill patternType="solid">
        <fgColor rgb="FFFFF2D1"/>
        <bgColor indexed="64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2" fillId="0" borderId="0"/>
    <xf numFmtId="0" fontId="13" fillId="4" borderId="16" applyNumberFormat="0" applyAlignment="0" applyProtection="0"/>
    <xf numFmtId="0" fontId="12" fillId="5" borderId="0" applyNumberFormat="0" applyBorder="0" applyAlignment="0" applyProtection="0"/>
    <xf numFmtId="0" fontId="14" fillId="0" borderId="15" applyNumberFormat="0" applyFill="0" applyAlignment="0" applyProtection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7" fillId="0" borderId="6" xfId="0" applyFont="1" applyBorder="1" applyProtection="1"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0" borderId="10" xfId="0" applyNumberFormat="1" applyFont="1" applyBorder="1" applyAlignment="1" applyProtection="1">
      <alignment horizontal="right"/>
      <protection locked="0"/>
    </xf>
    <xf numFmtId="1" fontId="6" fillId="0" borderId="10" xfId="0" applyNumberFormat="1" applyFont="1" applyBorder="1" applyProtection="1">
      <protection locked="0"/>
    </xf>
    <xf numFmtId="3" fontId="8" fillId="3" borderId="11" xfId="0" applyNumberFormat="1" applyFont="1" applyFill="1" applyBorder="1" applyAlignment="1" applyProtection="1">
      <alignment horizontal="right" vertical="top"/>
    </xf>
    <xf numFmtId="3" fontId="8" fillId="2" borderId="11" xfId="0" applyNumberFormat="1" applyFont="1" applyFill="1" applyBorder="1" applyAlignment="1" applyProtection="1">
      <alignment horizontal="right" vertical="top"/>
    </xf>
    <xf numFmtId="3" fontId="6" fillId="0" borderId="11" xfId="0" applyNumberFormat="1" applyFont="1" applyBorder="1" applyAlignment="1" applyProtection="1">
      <alignment horizontal="right" vertical="top"/>
      <protection locked="0"/>
    </xf>
    <xf numFmtId="3" fontId="9" fillId="2" borderId="11" xfId="0" applyNumberFormat="1" applyFont="1" applyFill="1" applyBorder="1" applyAlignment="1" applyProtection="1">
      <alignment horizontal="right" vertical="top"/>
    </xf>
    <xf numFmtId="3" fontId="5" fillId="3" borderId="11" xfId="0" applyNumberFormat="1" applyFont="1" applyFill="1" applyBorder="1" applyAlignment="1" applyProtection="1">
      <alignment horizontal="right" vertical="top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3" fontId="5" fillId="0" borderId="13" xfId="0" applyNumberFormat="1" applyFont="1" applyBorder="1" applyAlignment="1" applyProtection="1">
      <alignment horizontal="right" vertical="top"/>
      <protection locked="0"/>
    </xf>
    <xf numFmtId="3" fontId="8" fillId="0" borderId="14" xfId="0" applyNumberFormat="1" applyFont="1" applyFill="1" applyBorder="1" applyAlignment="1" applyProtection="1">
      <alignment horizontal="right" vertical="top"/>
      <protection locked="0"/>
    </xf>
    <xf numFmtId="3" fontId="6" fillId="2" borderId="11" xfId="0" applyNumberFormat="1" applyFont="1" applyFill="1" applyBorder="1" applyAlignment="1" applyProtection="1">
      <alignment horizontal="right" vertical="top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3" fontId="8" fillId="2" borderId="11" xfId="0" applyNumberFormat="1" applyFont="1" applyFill="1" applyBorder="1" applyAlignment="1" applyProtection="1">
      <alignment horizontal="right"/>
    </xf>
    <xf numFmtId="3" fontId="10" fillId="2" borderId="11" xfId="0" applyNumberFormat="1" applyFont="1" applyFill="1" applyBorder="1" applyAlignment="1" applyProtection="1">
      <alignment horizontal="right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1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</cellXfs>
  <cellStyles count="6">
    <cellStyle name="20% - Accent6 2" xfId="3" xr:uid="{00000000-0005-0000-0000-000000000000}"/>
    <cellStyle name="Comma 2" xfId="5" xr:uid="{00000000-0005-0000-0000-000001000000}"/>
    <cellStyle name="Heading 1 2" xfId="4" xr:uid="{00000000-0005-0000-0000-000002000000}"/>
    <cellStyle name="Normaali" xfId="0" builtinId="0"/>
    <cellStyle name="Normal 2" xfId="1" xr:uid="{00000000-0005-0000-0000-000004000000}"/>
    <cellStyle name="Output 2" xfId="2" xr:uid="{00000000-0005-0000-0000-000005000000}"/>
  </cellStyles>
  <dxfs count="0"/>
  <tableStyles count="0" defaultTableStyle="TableStyleMedium2" defaultPivotStyle="PivotStyleLight16"/>
  <colors>
    <mruColors>
      <color rgb="FFFFF2D1"/>
      <color rgb="FFFFDD89"/>
      <color rgb="FFF9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0</xdr:col>
      <xdr:colOff>2019993</xdr:colOff>
      <xdr:row>3</xdr:row>
      <xdr:rowOff>101831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2019993" cy="501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muli.voltti\Downloads\2018_03_09_NHG%20Kymenlaakso%20Pilotin%20menot%20ja%20rahoitu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velutuotannon jousto"/>
      <sheetName val="Tuottajakorvaukset"/>
      <sheetName val="Henkilöstökulut, uudet"/>
      <sheetName val="Yleiskulut"/>
      <sheetName val="Yhteenveto"/>
      <sheetName val="Maakuntien väest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Ahvenanmaa</v>
          </cell>
        </row>
        <row r="3">
          <cell r="A3" t="str">
            <v>Etelä-Karjala</v>
          </cell>
        </row>
        <row r="4">
          <cell r="A4" t="str">
            <v>Etelä-Pohjanmaa</v>
          </cell>
        </row>
        <row r="5">
          <cell r="A5" t="str">
            <v>Etelä-Savo</v>
          </cell>
        </row>
        <row r="6">
          <cell r="A6" t="str">
            <v>Kainuu</v>
          </cell>
        </row>
        <row r="7">
          <cell r="A7" t="str">
            <v>Kanta-Häme</v>
          </cell>
        </row>
        <row r="8">
          <cell r="A8" t="str">
            <v>Keski-Pohjanmaa</v>
          </cell>
        </row>
        <row r="9">
          <cell r="A9" t="str">
            <v>Keski-Suomi</v>
          </cell>
        </row>
        <row r="10">
          <cell r="A10" t="str">
            <v>Kymenlaakso</v>
          </cell>
        </row>
        <row r="11">
          <cell r="A11" t="str">
            <v>Lappi</v>
          </cell>
        </row>
        <row r="12">
          <cell r="A12" t="str">
            <v>Pirkanmaa</v>
          </cell>
        </row>
        <row r="13">
          <cell r="A13" t="str">
            <v>Pohjanmaa</v>
          </cell>
        </row>
        <row r="14">
          <cell r="A14" t="str">
            <v>Pohjois-Karjala</v>
          </cell>
        </row>
        <row r="15">
          <cell r="A15" t="str">
            <v>Pohjois-Pohjanmaa</v>
          </cell>
        </row>
        <row r="16">
          <cell r="A16" t="str">
            <v>Pohjois-Savo</v>
          </cell>
        </row>
        <row r="17">
          <cell r="A17" t="str">
            <v>Päijät-Häme</v>
          </cell>
        </row>
        <row r="18">
          <cell r="A18" t="str">
            <v>Satakunta</v>
          </cell>
        </row>
        <row r="19">
          <cell r="A19" t="str">
            <v>Uusimaa</v>
          </cell>
        </row>
        <row r="20">
          <cell r="A20" t="str">
            <v>Varsinais-Suomi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4"/>
  <sheetViews>
    <sheetView tabSelected="1" topLeftCell="A20" workbookViewId="0">
      <selection activeCell="E38" sqref="E38"/>
    </sheetView>
  </sheetViews>
  <sheetFormatPr defaultRowHeight="15"/>
  <cols>
    <col min="1" max="1" width="35.5703125" style="1" customWidth="1"/>
    <col min="2" max="5" width="12.7109375" style="1" customWidth="1"/>
  </cols>
  <sheetData>
    <row r="2" spans="1:11" ht="15.75">
      <c r="B2" s="63" t="s">
        <v>0</v>
      </c>
      <c r="C2" s="64"/>
      <c r="D2" s="64"/>
      <c r="E2" s="64"/>
    </row>
    <row r="5" spans="1:11">
      <c r="C5" s="2"/>
      <c r="D5" s="2"/>
      <c r="E5" s="2"/>
    </row>
    <row r="6" spans="1:11">
      <c r="A6" s="10" t="s">
        <v>1</v>
      </c>
      <c r="B6" s="11"/>
      <c r="C6" s="11"/>
      <c r="D6" s="12"/>
      <c r="E6" s="12"/>
    </row>
    <row r="7" spans="1:11">
      <c r="A7" s="4" t="s">
        <v>2</v>
      </c>
      <c r="B7" s="13"/>
      <c r="C7" s="14"/>
      <c r="D7" s="14"/>
      <c r="E7" s="15"/>
    </row>
    <row r="8" spans="1:11">
      <c r="A8" s="52"/>
      <c r="B8" s="53"/>
      <c r="C8" s="54"/>
      <c r="D8" s="54"/>
      <c r="E8" s="55"/>
    </row>
    <row r="9" spans="1:11">
      <c r="A9" s="5" t="s">
        <v>3</v>
      </c>
      <c r="B9" s="16"/>
      <c r="C9" s="17"/>
      <c r="D9" s="17"/>
      <c r="E9" s="18"/>
    </row>
    <row r="10" spans="1:11">
      <c r="A10" s="52"/>
      <c r="B10" s="53"/>
      <c r="C10" s="54"/>
      <c r="D10" s="54"/>
      <c r="E10" s="55"/>
    </row>
    <row r="11" spans="1:11">
      <c r="A11" s="19"/>
      <c r="B11" s="20"/>
      <c r="C11" s="21"/>
      <c r="D11" s="21"/>
      <c r="E11" s="22"/>
    </row>
    <row r="12" spans="1:11">
      <c r="A12" s="65" t="s">
        <v>4</v>
      </c>
      <c r="B12" s="65"/>
      <c r="C12" s="65"/>
      <c r="D12" s="11"/>
      <c r="E12" s="11"/>
    </row>
    <row r="13" spans="1:11">
      <c r="A13" s="23"/>
      <c r="B13" s="23"/>
      <c r="C13" s="23"/>
      <c r="D13" s="11"/>
      <c r="E13" s="11"/>
    </row>
    <row r="14" spans="1:11">
      <c r="A14" s="10" t="s">
        <v>5</v>
      </c>
      <c r="B14" s="11"/>
      <c r="C14" s="11"/>
      <c r="D14" s="11"/>
      <c r="E14" s="10"/>
    </row>
    <row r="15" spans="1:11">
      <c r="A15" s="24"/>
      <c r="B15" s="25" t="s">
        <v>6</v>
      </c>
      <c r="C15" s="25" t="s">
        <v>6</v>
      </c>
      <c r="D15" s="25" t="s">
        <v>6</v>
      </c>
      <c r="E15" s="25" t="s">
        <v>7</v>
      </c>
      <c r="J15" s="57"/>
      <c r="K15" s="58"/>
    </row>
    <row r="16" spans="1:11">
      <c r="A16" s="24"/>
      <c r="B16" s="26">
        <v>2020</v>
      </c>
      <c r="C16" s="26">
        <v>2021</v>
      </c>
      <c r="D16" s="26">
        <v>2022</v>
      </c>
      <c r="E16" s="27"/>
      <c r="J16" s="57"/>
      <c r="K16" s="58"/>
    </row>
    <row r="17" spans="1:11">
      <c r="A17" s="7" t="s">
        <v>8</v>
      </c>
      <c r="B17" s="28">
        <f>SUM(B18:B19)</f>
        <v>243454</v>
      </c>
      <c r="C17" s="28">
        <f>SUM(C18:C19)</f>
        <v>834970</v>
      </c>
      <c r="D17" s="28">
        <f>SUM(D18:D19)</f>
        <v>728730</v>
      </c>
      <c r="E17" s="29">
        <f>SUM(B17:D17)</f>
        <v>1807154</v>
      </c>
      <c r="J17" s="57"/>
      <c r="K17" s="58"/>
    </row>
    <row r="18" spans="1:11">
      <c r="A18" s="8" t="s">
        <v>9</v>
      </c>
      <c r="B18" s="30">
        <v>171954</v>
      </c>
      <c r="C18" s="30">
        <v>349600</v>
      </c>
      <c r="D18" s="30">
        <v>349600</v>
      </c>
      <c r="E18" s="31">
        <f>SUM(B18:D18)</f>
        <v>871154</v>
      </c>
      <c r="J18" s="57"/>
      <c r="K18" s="58"/>
    </row>
    <row r="19" spans="1:11">
      <c r="A19" s="8" t="s">
        <v>10</v>
      </c>
      <c r="B19" s="30">
        <v>71500</v>
      </c>
      <c r="C19" s="30">
        <v>485370</v>
      </c>
      <c r="D19" s="30">
        <v>379130</v>
      </c>
      <c r="E19" s="31">
        <f>SUM(B19:D19)</f>
        <v>936000</v>
      </c>
      <c r="J19" s="57"/>
      <c r="K19" s="58"/>
    </row>
    <row r="20" spans="1:11">
      <c r="A20" s="66"/>
      <c r="B20" s="67"/>
      <c r="C20" s="67"/>
      <c r="D20" s="67"/>
      <c r="E20" s="68"/>
      <c r="J20" s="57"/>
      <c r="K20" s="58"/>
    </row>
    <row r="21" spans="1:11">
      <c r="A21" s="7" t="s">
        <v>11</v>
      </c>
      <c r="B21" s="28">
        <f>SUM(B22:B25)</f>
        <v>78600</v>
      </c>
      <c r="C21" s="28">
        <f>SUM(C22:C25)</f>
        <v>335600</v>
      </c>
      <c r="D21" s="28">
        <f>SUM(D22:D25)</f>
        <v>308800</v>
      </c>
      <c r="E21" s="29">
        <f>SUM(B21:D21)</f>
        <v>723000</v>
      </c>
      <c r="J21" s="57"/>
      <c r="K21" s="58"/>
    </row>
    <row r="22" spans="1:11">
      <c r="A22" s="8" t="s">
        <v>12</v>
      </c>
      <c r="B22" s="30">
        <v>71600</v>
      </c>
      <c r="C22" s="30">
        <v>309100</v>
      </c>
      <c r="D22" s="30">
        <v>282300</v>
      </c>
      <c r="E22" s="31">
        <f>SUM(B22:D22)</f>
        <v>663000</v>
      </c>
    </row>
    <row r="23" spans="1:11">
      <c r="A23" s="8" t="s">
        <v>13</v>
      </c>
      <c r="B23" s="30">
        <v>4600</v>
      </c>
      <c r="C23" s="30">
        <v>9200</v>
      </c>
      <c r="D23" s="30">
        <v>9200</v>
      </c>
      <c r="E23" s="31">
        <f>SUM(B23:D23)</f>
        <v>23000</v>
      </c>
    </row>
    <row r="24" spans="1:11">
      <c r="A24" s="8" t="s">
        <v>14</v>
      </c>
      <c r="B24" s="30">
        <v>2400</v>
      </c>
      <c r="C24" s="30">
        <v>17300</v>
      </c>
      <c r="D24" s="30">
        <v>17300</v>
      </c>
      <c r="E24" s="31">
        <f>SUM(B24:D24)</f>
        <v>37000</v>
      </c>
    </row>
    <row r="25" spans="1:11">
      <c r="A25" s="8" t="s">
        <v>15</v>
      </c>
      <c r="B25" s="30">
        <v>0</v>
      </c>
      <c r="C25" s="30">
        <v>0</v>
      </c>
      <c r="D25" s="30">
        <v>0</v>
      </c>
      <c r="E25" s="31">
        <f>SUM(B25:D25)</f>
        <v>0</v>
      </c>
    </row>
    <row r="26" spans="1:11">
      <c r="A26" s="66"/>
      <c r="B26" s="67"/>
      <c r="C26" s="67"/>
      <c r="D26" s="67"/>
      <c r="E26" s="68"/>
    </row>
    <row r="27" spans="1:11">
      <c r="A27" s="7" t="s">
        <v>16</v>
      </c>
      <c r="B27" s="32">
        <v>4400</v>
      </c>
      <c r="C27" s="32">
        <v>5000</v>
      </c>
      <c r="D27" s="32">
        <v>12600</v>
      </c>
      <c r="E27" s="29">
        <f>SUM(B27:D27)</f>
        <v>22000</v>
      </c>
    </row>
    <row r="28" spans="1:11">
      <c r="A28" s="69"/>
      <c r="B28" s="70"/>
      <c r="C28" s="70"/>
      <c r="D28" s="70"/>
      <c r="E28" s="71"/>
    </row>
    <row r="29" spans="1:11">
      <c r="A29" s="7" t="s">
        <v>17</v>
      </c>
      <c r="B29" s="32">
        <v>2800</v>
      </c>
      <c r="C29" s="32">
        <v>5600</v>
      </c>
      <c r="D29" s="32">
        <v>5600</v>
      </c>
      <c r="E29" s="29">
        <f>SUM(B29:D29)</f>
        <v>14000</v>
      </c>
    </row>
    <row r="30" spans="1:11">
      <c r="A30" s="33"/>
      <c r="B30" s="34"/>
      <c r="C30" s="34"/>
      <c r="D30" s="34"/>
      <c r="E30" s="35"/>
    </row>
    <row r="31" spans="1:11">
      <c r="A31" s="7" t="s">
        <v>18</v>
      </c>
      <c r="B31" s="32">
        <v>0</v>
      </c>
      <c r="C31" s="32">
        <v>0</v>
      </c>
      <c r="D31" s="32">
        <v>0</v>
      </c>
      <c r="E31" s="29">
        <f>SUM(B31:D31)</f>
        <v>0</v>
      </c>
    </row>
    <row r="32" spans="1:11">
      <c r="A32" s="66"/>
      <c r="B32" s="67"/>
      <c r="C32" s="67"/>
      <c r="D32" s="67"/>
      <c r="E32" s="68"/>
    </row>
    <row r="33" spans="1:5">
      <c r="A33" s="7" t="s">
        <v>19</v>
      </c>
      <c r="B33" s="28">
        <v>0</v>
      </c>
      <c r="C33" s="28">
        <v>0</v>
      </c>
      <c r="D33" s="28">
        <v>0</v>
      </c>
      <c r="E33" s="29">
        <f>SUM(B33:D33)</f>
        <v>0</v>
      </c>
    </row>
    <row r="34" spans="1:5">
      <c r="A34" s="8" t="s">
        <v>20</v>
      </c>
      <c r="B34" s="30">
        <v>0</v>
      </c>
      <c r="C34" s="30">
        <v>0</v>
      </c>
      <c r="D34" s="30">
        <v>0</v>
      </c>
      <c r="E34" s="31">
        <f>SUM(B34:D34)</f>
        <v>0</v>
      </c>
    </row>
    <row r="35" spans="1:5">
      <c r="A35" s="8" t="s">
        <v>21</v>
      </c>
      <c r="B35" s="30">
        <v>0</v>
      </c>
      <c r="C35" s="30">
        <v>0</v>
      </c>
      <c r="D35" s="30">
        <v>0</v>
      </c>
      <c r="E35" s="31">
        <f>SUM(B35:D35)</f>
        <v>0</v>
      </c>
    </row>
    <row r="36" spans="1:5">
      <c r="A36" s="8" t="s">
        <v>22</v>
      </c>
      <c r="B36" s="30">
        <v>0</v>
      </c>
      <c r="C36" s="30">
        <v>0</v>
      </c>
      <c r="D36" s="30">
        <v>0</v>
      </c>
      <c r="E36" s="31">
        <f>SUM(B36:D36)</f>
        <v>0</v>
      </c>
    </row>
    <row r="37" spans="1:5">
      <c r="A37" s="60"/>
      <c r="B37" s="61"/>
      <c r="C37" s="61"/>
      <c r="D37" s="61"/>
      <c r="E37" s="62"/>
    </row>
    <row r="38" spans="1:5">
      <c r="A38" s="6" t="s">
        <v>23</v>
      </c>
      <c r="B38" s="47">
        <f>SUM(B17,B21,B27,B29,B31,B33)</f>
        <v>329254</v>
      </c>
      <c r="C38" s="47">
        <f>SUM(C17,C21,C27,C29,C31,C33)</f>
        <v>1181170</v>
      </c>
      <c r="D38" s="48">
        <f>SUM(D17,D21,D27,D29,D31,D33)</f>
        <v>1055730</v>
      </c>
      <c r="E38" s="47">
        <f>SUM(E17,E21,E27,E29,E31,E33)</f>
        <v>2566154</v>
      </c>
    </row>
    <row r="39" spans="1:5" ht="24">
      <c r="A39" s="49" t="s">
        <v>24</v>
      </c>
      <c r="B39" s="28">
        <v>74700</v>
      </c>
      <c r="C39" s="28">
        <v>224400</v>
      </c>
      <c r="D39" s="28">
        <v>146900</v>
      </c>
      <c r="E39" s="29">
        <f>SUM(B39:D39)</f>
        <v>446000</v>
      </c>
    </row>
    <row r="40" spans="1:5" ht="24">
      <c r="A40" s="9" t="s">
        <v>25</v>
      </c>
      <c r="B40" s="30">
        <v>0</v>
      </c>
      <c r="C40" s="30">
        <v>0</v>
      </c>
      <c r="D40" s="30">
        <v>0</v>
      </c>
      <c r="E40" s="36">
        <f>SUM(B40:D40)</f>
        <v>0</v>
      </c>
    </row>
    <row r="41" spans="1:5">
      <c r="A41" s="9" t="s">
        <v>26</v>
      </c>
      <c r="B41" s="30">
        <v>0</v>
      </c>
      <c r="C41" s="30">
        <v>0</v>
      </c>
      <c r="D41" s="30">
        <v>0</v>
      </c>
      <c r="E41" s="36">
        <f>SUM(B41:D41)</f>
        <v>0</v>
      </c>
    </row>
    <row r="42" spans="1:5">
      <c r="A42" s="9" t="s">
        <v>27</v>
      </c>
      <c r="B42" s="30">
        <v>0</v>
      </c>
      <c r="C42" s="30">
        <v>0</v>
      </c>
      <c r="D42" s="30">
        <v>0</v>
      </c>
      <c r="E42" s="36">
        <f>SUM(B42:D42)</f>
        <v>0</v>
      </c>
    </row>
    <row r="43" spans="1:5" ht="24">
      <c r="A43" s="7" t="s">
        <v>28</v>
      </c>
      <c r="B43" s="48">
        <f>(B38-B40-B41-B42)</f>
        <v>329254</v>
      </c>
      <c r="C43" s="48">
        <f>(C38-C40-C41-C42)</f>
        <v>1181170</v>
      </c>
      <c r="D43" s="48">
        <f>(D38-D40-D41-D42)</f>
        <v>1055730</v>
      </c>
      <c r="E43" s="48">
        <f>(E38-E40-E41-E42)</f>
        <v>2566154</v>
      </c>
    </row>
    <row r="44" spans="1:5">
      <c r="A44" s="50" t="s">
        <v>29</v>
      </c>
      <c r="B44" s="30">
        <v>0</v>
      </c>
      <c r="C44" s="30">
        <v>0</v>
      </c>
      <c r="D44" s="30">
        <v>0</v>
      </c>
      <c r="E44" s="36">
        <f>SUM(B44:D44)</f>
        <v>0</v>
      </c>
    </row>
    <row r="45" spans="1:5">
      <c r="A45" s="9" t="s">
        <v>30</v>
      </c>
      <c r="B45" s="30">
        <v>0</v>
      </c>
      <c r="C45" s="30">
        <v>0</v>
      </c>
      <c r="D45" s="30">
        <v>0</v>
      </c>
      <c r="E45" s="36">
        <f>SUM(B45:D45)</f>
        <v>0</v>
      </c>
    </row>
    <row r="46" spans="1:5">
      <c r="A46" s="51" t="s">
        <v>31</v>
      </c>
      <c r="B46" s="48">
        <f>(B43-B44-B45)</f>
        <v>329254</v>
      </c>
      <c r="C46" s="48">
        <f>(C43-C44-C45)</f>
        <v>1181170</v>
      </c>
      <c r="D46" s="48">
        <f>(D43-D44-D45)</f>
        <v>1055730</v>
      </c>
      <c r="E46" s="48">
        <f>(E43-E44-E45)</f>
        <v>2566154</v>
      </c>
    </row>
    <row r="47" spans="1:5">
      <c r="A47" s="11"/>
      <c r="B47" s="11"/>
      <c r="C47" s="11"/>
      <c r="D47" s="11"/>
      <c r="E47" s="11"/>
    </row>
    <row r="48" spans="1:5">
      <c r="A48" s="10" t="s">
        <v>32</v>
      </c>
      <c r="B48" s="11"/>
      <c r="C48" s="11"/>
      <c r="D48" s="11"/>
      <c r="E48" s="11"/>
    </row>
    <row r="49" spans="1:5">
      <c r="A49" s="56" t="s">
        <v>33</v>
      </c>
      <c r="B49" s="59" t="s">
        <v>34</v>
      </c>
      <c r="C49" s="59"/>
      <c r="D49" s="59"/>
      <c r="E49" s="37"/>
    </row>
    <row r="50" spans="1:5">
      <c r="A50" s="38"/>
      <c r="B50" s="39"/>
      <c r="C50" s="39"/>
      <c r="D50" s="39"/>
      <c r="E50" s="40"/>
    </row>
    <row r="51" spans="1:5">
      <c r="A51" s="38" t="s">
        <v>35</v>
      </c>
      <c r="B51" s="39" t="s">
        <v>36</v>
      </c>
      <c r="C51" s="39"/>
      <c r="D51" s="39"/>
      <c r="E51" s="40"/>
    </row>
    <row r="52" spans="1:5">
      <c r="A52" s="41"/>
      <c r="B52" s="42" t="s">
        <v>37</v>
      </c>
      <c r="C52" s="42"/>
      <c r="D52" s="42"/>
      <c r="E52" s="43"/>
    </row>
    <row r="53" spans="1:5">
      <c r="A53" s="44"/>
      <c r="B53" s="45"/>
      <c r="C53" s="45"/>
      <c r="D53" s="44"/>
      <c r="E53" s="46"/>
    </row>
    <row r="54" spans="1:5">
      <c r="A54" s="3"/>
      <c r="B54" s="3"/>
      <c r="C54" s="3"/>
      <c r="D54" s="3"/>
      <c r="E54" s="3"/>
    </row>
  </sheetData>
  <mergeCells count="8">
    <mergeCell ref="B49:D49"/>
    <mergeCell ref="A37:E37"/>
    <mergeCell ref="B2:E2"/>
    <mergeCell ref="A12:C12"/>
    <mergeCell ref="A20:E20"/>
    <mergeCell ref="A26:E26"/>
    <mergeCell ref="A28:E28"/>
    <mergeCell ref="A32:E32"/>
  </mergeCells>
  <pageMargins left="0.59055118110236227" right="0.39370078740157483" top="0.39370078740157483" bottom="0.39370078740157483" header="0.39370078740157483" footer="0.3937007874015748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0B711D96667B24CBC721839E6F24C0C" ma:contentTypeVersion="2" ma:contentTypeDescription="Luo uusi asiakirja." ma:contentTypeScope="" ma:versionID="98e542d2d89cf8b5a5753428ad2457bb">
  <xsd:schema xmlns:xsd="http://www.w3.org/2001/XMLSchema" xmlns:xs="http://www.w3.org/2001/XMLSchema" xmlns:p="http://schemas.microsoft.com/office/2006/metadata/properties" xmlns:ns2="0e40f993-11f6-4b2d-98aa-55b944eeeb20" targetNamespace="http://schemas.microsoft.com/office/2006/metadata/properties" ma:root="true" ma:fieldsID="de62ba7f7545c61b7abaea24bc3ef021" ns2:_="">
    <xsd:import namespace="0e40f993-11f6-4b2d-98aa-55b944eee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0f993-11f6-4b2d-98aa-55b944eee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4C9298-0FAC-4221-B667-77FD28C5FB07}"/>
</file>

<file path=customXml/itemProps2.xml><?xml version="1.0" encoding="utf-8"?>
<ds:datastoreItem xmlns:ds="http://schemas.openxmlformats.org/officeDocument/2006/customXml" ds:itemID="{D2766871-92C5-4784-8AC9-68E8FF7882E8}"/>
</file>

<file path=customXml/itemProps3.xml><?xml version="1.0" encoding="utf-8"?>
<ds:datastoreItem xmlns:ds="http://schemas.openxmlformats.org/officeDocument/2006/customXml" ds:itemID="{72646101-F652-4316-8226-F5C6C56780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valtion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Kuusisto Mari</cp:lastModifiedBy>
  <cp:revision/>
  <dcterms:created xsi:type="dcterms:W3CDTF">2020-01-06T07:59:09Z</dcterms:created>
  <dcterms:modified xsi:type="dcterms:W3CDTF">2020-10-27T08:31:39Z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0x01010010B711D96667B24CBC721839E6F24C0C</vt:lpwstr>
  </property>
</Properties>
</file>